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029"/>
  <workbookPr codeName="ThisWorkbook" filterPrivacy="1"/>
  <xr:revisionPtr xr6:coauthVersionLast="47" xr6:coauthVersionMax="47" documentId="8_{FA87EBA0-4764-4E3A-A08E-B7B9E0150AFE}" revIDLastSave="0" xr10:uidLastSave="{00000000-0000-0000-0000-000000000000}"/>
  <bookViews>
    <workbookView xr2:uid="{00000000-000D-0000-FFFF-FFFF00000000}" windowHeight="11500" windowWidth="19420" xWindow="-110" yWindow="-110"/>
  </bookViews>
  <sheets>
    <sheet r:id="rId1" name="様式２" sheetId="5"/>
    <sheet r:id="rId2" name="様式2-2(個表) ①" sheetId="2"/>
    <sheet r:id="rId3" name="様式2-2(個表) ②" sheetId="6"/>
    <sheet r:id="rId4" name="様式２【記入例】 " sheetId="13"/>
    <sheet r:id="rId5" name="様式２-2(個表) ① 【記入例】" sheetId="14"/>
    <sheet r:id="rId6" name="様式２-2(個表) ② 【記入例】" sheetId="15"/>
  </sheets>
  <definedNames>
    <definedName localSheetId="0" name="_xlnm.Print_Area">様式２!$A$1:$L$19</definedName>
    <definedName localSheetId="3" name="_xlnm.Print_Area">'様式２【記入例】 '!$A$1:$L$19</definedName>
    <definedName localSheetId="1" name="_xlnm.Print_Area">'様式2-2(個表) ①'!$A$1:$N$21</definedName>
    <definedName localSheetId="4" name="_xlnm.Print_Area">'様式２-2(個表) ① 【記入例】'!$A$1:$N$21</definedName>
    <definedName localSheetId="2" name="_xlnm.Print_Area">'様式2-2(個表) ②'!$A$1:$N$21</definedName>
    <definedName localSheetId="5" name="_xlnm.Print_Area">'様式２-2(個表) ② 【記入例】'!$A$1:$N$21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3" l="1"/>
  <c r="E12" i="13"/>
  <c r="N12" i="15" l="1"/>
  <c r="E19" i="15" s="1"/>
  <c r="J19" i="15" s="1"/>
  <c r="M19" i="15" s="1"/>
  <c r="O19" i="15" l="1"/>
  <c r="H13" i="13" s="1"/>
  <c r="N12" i="14"/>
  <c r="E19" i="14" s="1"/>
  <c r="J19" i="14" s="1"/>
  <c r="M19" i="14" s="1"/>
  <c r="F14" i="13"/>
  <c r="G13" i="13"/>
  <c r="I13" i="13" s="1"/>
  <c r="K13" i="13" s="1"/>
  <c r="E14" i="13"/>
  <c r="N12" i="6"/>
  <c r="E19" i="6" s="1"/>
  <c r="J19" i="6" s="1"/>
  <c r="M19" i="6" s="1"/>
  <c r="O19" i="14" l="1"/>
  <c r="H12" i="13" s="1"/>
  <c r="H14" i="13" s="1"/>
  <c r="G12" i="13"/>
  <c r="E13" i="5"/>
  <c r="G13" i="5" s="1"/>
  <c r="E12" i="5"/>
  <c r="G12" i="5" s="1"/>
  <c r="F14" i="5"/>
  <c r="O19" i="6"/>
  <c r="H13" i="5" s="1"/>
  <c r="I13" i="5" l="1"/>
  <c r="K13" i="5" s="1"/>
  <c r="I12" i="13"/>
  <c r="G14" i="13"/>
  <c r="E14" i="5"/>
  <c r="G14" i="5"/>
  <c r="I14" i="13" l="1"/>
  <c r="K12" i="13"/>
  <c r="K14" i="13" s="1"/>
  <c r="N12" i="2" l="1"/>
  <c r="E19" i="2" s="1"/>
  <c r="O19" i="2" l="1"/>
  <c r="H12" i="5" s="1"/>
  <c r="I12" i="5" l="1"/>
  <c r="H14" i="5"/>
  <c r="J19" i="2"/>
  <c r="M19" i="2" s="1"/>
  <c r="I14" i="5" l="1"/>
  <c r="K12" i="5"/>
  <c r="K14" i="5" s="1"/>
</calcChain>
</file>

<file path=xl/sharedStrings.xml><?xml version="1.0" encoding="utf-8"?>
<sst xmlns="http://schemas.openxmlformats.org/spreadsheetml/2006/main" count="263" uniqueCount="94">
  <si>
    <t>ステーション名</t>
  </si>
  <si>
    <t>（単位：円）</t>
  </si>
  <si>
    <t>経費</t>
  </si>
  <si>
    <t>総事業費</t>
  </si>
  <si>
    <t>寄付金その他</t>
  </si>
  <si>
    <t>差引額</t>
  </si>
  <si>
    <t>基準額</t>
  </si>
  <si>
    <t>選定額</t>
  </si>
  <si>
    <t>補助率</t>
  </si>
  <si>
    <t>補助所要額</t>
  </si>
  <si>
    <t>の収入額</t>
  </si>
  <si>
    <t>（A）－（B）</t>
  </si>
  <si>
    <t>備考</t>
  </si>
  <si>
    <t>（B）</t>
  </si>
  <si>
    <t>（C）</t>
  </si>
  <si>
    <t>合　計</t>
  </si>
  <si>
    <t>記入上の注意</t>
  </si>
  <si>
    <t>１．「寄附金その他の収入額（B）」は、該当がある場合はその金額を記入してください。</t>
  </si>
  <si>
    <t>採用方法</t>
  </si>
  <si>
    <t>所定労働時間</t>
  </si>
  <si>
    <t>週当たり</t>
  </si>
  <si>
    <t>（時間数）</t>
  </si>
  <si>
    <t>勤務日数</t>
  </si>
  <si>
    <t>勤務時間数</t>
  </si>
  <si>
    <t>雇用期間</t>
  </si>
  <si>
    <t>補助金対象期間</t>
  </si>
  <si>
    <t>対象期間中</t>
  </si>
  <si>
    <t>所定労働</t>
  </si>
  <si>
    <t>通算勤務時間数</t>
  </si>
  <si>
    <t>（時間）</t>
  </si>
  <si>
    <t>a</t>
  </si>
  <si>
    <t>b</t>
  </si>
  <si>
    <t>【給与費】</t>
  </si>
  <si>
    <t>給与費(円)</t>
  </si>
  <si>
    <t>時給上限額</t>
  </si>
  <si>
    <t>1時間当たり給与費（円）</t>
  </si>
  <si>
    <t>給与費：所要額（円）</t>
  </si>
  <si>
    <t>対象期間中の給与費総額</t>
  </si>
  <si>
    <t>1時間当たり給与費（時給）</t>
  </si>
  <si>
    <t>（円／時間）</t>
  </si>
  <si>
    <t>e＝ｄ／ｃ</t>
  </si>
  <si>
    <t>f</t>
  </si>
  <si>
    <t>（A）×ｃ</t>
  </si>
  <si>
    <t>1/2</t>
    <phoneticPr fontId="1"/>
  </si>
  <si>
    <t>（A）</t>
    <phoneticPr fontId="1"/>
  </si>
  <si>
    <t>給与費</t>
    <phoneticPr fontId="1"/>
  </si>
  <si>
    <t>＜訪問看護師に係る所要額＞</t>
    <rPh sb="1" eb="3">
      <t>ホウモン</t>
    </rPh>
    <rPh sb="3" eb="6">
      <t>カンゴシ</t>
    </rPh>
    <phoneticPr fontId="1"/>
  </si>
  <si>
    <t>訪問看護師氏名</t>
    <rPh sb="0" eb="2">
      <t>ホウモン</t>
    </rPh>
    <rPh sb="2" eb="5">
      <t>カンゴシ</t>
    </rPh>
    <phoneticPr fontId="1"/>
  </si>
  <si>
    <t>常勤</t>
    <phoneticPr fontId="1"/>
  </si>
  <si>
    <t>至　　  　年　　月　　日</t>
    <phoneticPr fontId="1"/>
  </si>
  <si>
    <t>自　  　　年　　月　　日</t>
    <phoneticPr fontId="1"/>
  </si>
  <si>
    <t>　自　  　　年　　月　　日</t>
    <phoneticPr fontId="1"/>
  </si>
  <si>
    <t>　至　  　　年　　月　　日</t>
    <phoneticPr fontId="1"/>
  </si>
  <si>
    <t>（D）</t>
    <phoneticPr fontId="1"/>
  </si>
  <si>
    <t>（E）</t>
    <phoneticPr fontId="1"/>
  </si>
  <si>
    <t>（F）</t>
    <phoneticPr fontId="1"/>
  </si>
  <si>
    <t>（E）×（F）</t>
    <phoneticPr fontId="1"/>
  </si>
  <si>
    <t>（G）</t>
    <phoneticPr fontId="1"/>
  </si>
  <si>
    <t>２．「選定額（E）」は、「差引額（Ｃ）」と「基準額（D）」を比較していずれか少ない額になります。</t>
    <phoneticPr fontId="1"/>
  </si>
  <si>
    <t>３．「補助所要額（G）」の合計額に1,000円未満の端数が生じた場合は、端数を切り捨てます。</t>
    <phoneticPr fontId="1"/>
  </si>
  <si>
    <t>勤務日数</t>
    <phoneticPr fontId="1"/>
  </si>
  <si>
    <t>時間数</t>
    <phoneticPr fontId="1"/>
  </si>
  <si>
    <t xml:space="preserve">         </t>
    <phoneticPr fontId="1"/>
  </si>
  <si>
    <t>訪問看護師氏名</t>
    <rPh sb="0" eb="2">
      <t>ホウモン</t>
    </rPh>
    <rPh sb="2" eb="5">
      <t>カンゴシ</t>
    </rPh>
    <rPh sb="5" eb="7">
      <t>シメイ</t>
    </rPh>
    <phoneticPr fontId="1"/>
  </si>
  <si>
    <t>　時　　分　～　　時　　分　（　　時間／日）</t>
    <phoneticPr fontId="1"/>
  </si>
  <si>
    <t>ナースバンク</t>
    <phoneticPr fontId="1"/>
  </si>
  <si>
    <t>9時00分　～　17時30分　（7.5時間／日）</t>
    <phoneticPr fontId="1"/>
  </si>
  <si>
    <t>№</t>
    <phoneticPr fontId="1"/>
  </si>
  <si>
    <t>　　　年度　東京都北区訪問看護師雇用支援事業 所要額内訳書（個表）①</t>
    <phoneticPr fontId="1"/>
  </si>
  <si>
    <t>　　　年度　東京都北区訪問看護師雇用支援事業 所要額内訳書（個表）②</t>
    <phoneticPr fontId="1"/>
  </si>
  <si>
    <t>①</t>
    <phoneticPr fontId="1"/>
  </si>
  <si>
    <t>②</t>
    <phoneticPr fontId="1"/>
  </si>
  <si>
    <t>△△　△△</t>
    <phoneticPr fontId="1"/>
  </si>
  <si>
    <t>〇〇　○○</t>
    <phoneticPr fontId="1"/>
  </si>
  <si>
    <t>年度　東京都北区訪問看護師雇用支援事業 所要額精算書（総括表）</t>
    <phoneticPr fontId="1"/>
  </si>
  <si>
    <t>※1所定労働時間を超える時間は除く。</t>
    <phoneticPr fontId="1"/>
  </si>
  <si>
    <r>
      <t>ｃ＝a×b　</t>
    </r>
    <r>
      <rPr>
        <sz val="11"/>
        <color rgb="FFFF0000"/>
        <rFont val="游ゴシック"/>
        <family val="3"/>
        <charset val="128"/>
        <scheme val="minor"/>
      </rPr>
      <t>※１</t>
    </r>
    <phoneticPr fontId="1"/>
  </si>
  <si>
    <t>※２所定労働時間を超える労働に対する賃金や手当等は除く。</t>
    <rPh sb="12" eb="14">
      <t>ロウドウ</t>
    </rPh>
    <rPh sb="15" eb="16">
      <t>タイ</t>
    </rPh>
    <rPh sb="18" eb="20">
      <t>チンギン</t>
    </rPh>
    <rPh sb="21" eb="23">
      <t>テアテ</t>
    </rPh>
    <rPh sb="23" eb="24">
      <t>トウ</t>
    </rPh>
    <phoneticPr fontId="1"/>
  </si>
  <si>
    <t>※３「１時間当たり給与費（A）」は、e と f のいずれか低い額としてください。</t>
    <phoneticPr fontId="1"/>
  </si>
  <si>
    <r>
      <t>ｄ　</t>
    </r>
    <r>
      <rPr>
        <sz val="11"/>
        <color rgb="FFFF0000"/>
        <rFont val="游ゴシック"/>
        <family val="3"/>
        <charset val="128"/>
        <scheme val="minor"/>
      </rPr>
      <t>※２</t>
    </r>
    <phoneticPr fontId="1"/>
  </si>
  <si>
    <t>様式　２</t>
    <phoneticPr fontId="1"/>
  </si>
  <si>
    <t>令和〇年度　東京都北区訪問看護師雇用支援事業 所要額精算書（総括表）</t>
    <rPh sb="0" eb="2">
      <t>レイワ</t>
    </rPh>
    <phoneticPr fontId="1"/>
  </si>
  <si>
    <t>　令和〇年度　東京都北区訪問看護師雇用支援事業 所要額内訳書（個表）①</t>
    <phoneticPr fontId="1"/>
  </si>
  <si>
    <t>　　令和〇年度　東京都北区訪問看護師雇用支援事業 所要額内訳書（個表）②</t>
    <phoneticPr fontId="1"/>
  </si>
  <si>
    <t>　至　  　終期の定めなし</t>
    <rPh sb="6" eb="8">
      <t>シュウキ</t>
    </rPh>
    <rPh sb="9" eb="10">
      <t>サダ</t>
    </rPh>
    <phoneticPr fontId="1"/>
  </si>
  <si>
    <t>様式　２－２（１）</t>
    <rPh sb="0" eb="2">
      <t>ヨウシキ</t>
    </rPh>
    <phoneticPr fontId="1"/>
  </si>
  <si>
    <t>様式　２－２（２）</t>
    <rPh sb="0" eb="2">
      <t>ヨウシキ</t>
    </rPh>
    <phoneticPr fontId="1"/>
  </si>
  <si>
    <t>〇〇訪問看護ステーション</t>
    <rPh sb="2" eb="4">
      <t>ホウモン</t>
    </rPh>
    <rPh sb="4" eb="6">
      <t>カンゴ</t>
    </rPh>
    <phoneticPr fontId="1"/>
  </si>
  <si>
    <t>　自　  令和〇年10月1日</t>
    <phoneticPr fontId="1"/>
  </si>
  <si>
    <t>自　  　令和〇年10月1日</t>
    <phoneticPr fontId="1"/>
  </si>
  <si>
    <t>至　　  令和〇年11月30日</t>
    <phoneticPr fontId="1"/>
  </si>
  <si>
    <t>（A）※3</t>
    <phoneticPr fontId="1"/>
  </si>
  <si>
    <t>雇用形態</t>
    <phoneticPr fontId="1"/>
  </si>
  <si>
    <r>
      <t>（A）</t>
    </r>
    <r>
      <rPr>
        <sz val="11"/>
        <rFont val="游ゴシック"/>
        <family val="3"/>
        <charset val="128"/>
        <scheme val="minor"/>
      </rPr>
      <t>※3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</si>
</sst>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#.#0\ &quot;時間&quot;"/>
    <numFmt numFmtId="178" formatCode="###\ &quot;日&quot;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HG丸ｺﾞｼｯｸM-PRO"/>
      <family val="2"/>
      <charset val="128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30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0" xfId="0" applyNumberFormat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13" xfId="0" applyNumberFormat="1" applyFont="1" applyBorder="1" applyAlignment="1" applyProtection="1">
      <alignment horizontal="right" vertical="center"/>
      <protection locked="0"/>
    </xf>
    <xf numFmtId="3" fontId="3" fillId="0" borderId="4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0" fontId="0" fillId="0" borderId="0" xfId="0" applyProtection="1">
      <protection locked="0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3" fillId="0" borderId="25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right" vertical="center"/>
    </xf>
    <xf numFmtId="3" fontId="3" fillId="0" borderId="2" xfId="0" quotePrefix="1" applyNumberFormat="1" applyFont="1" applyBorder="1" applyAlignment="1">
      <alignment horizontal="center" vertical="center"/>
    </xf>
    <xf numFmtId="3" fontId="3" fillId="0" borderId="4" xfId="0" applyNumberFormat="1" applyFont="1" applyBorder="1" applyAlignment="1" applyProtection="1">
      <alignment horizontal="right" vertical="center"/>
      <protection locked="0"/>
    </xf>
    <xf numFmtId="3" fontId="3" fillId="0" borderId="26" xfId="0" applyNumberFormat="1" applyFont="1" applyBorder="1" applyAlignment="1">
      <alignment horizontal="righ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28" xfId="0" applyNumberFormat="1" applyFont="1" applyBorder="1" applyAlignment="1">
      <alignment horizontal="right" vertical="center"/>
    </xf>
    <xf numFmtId="0" fontId="0" fillId="0" borderId="14" xfId="0" applyBorder="1"/>
    <xf numFmtId="3" fontId="3" fillId="0" borderId="14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35" xfId="0" applyBorder="1"/>
    <xf numFmtId="0" fontId="3" fillId="2" borderId="2" xfId="0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178" fontId="0" fillId="0" borderId="0" xfId="0" applyNumberFormat="1" applyAlignment="1" applyProtection="1">
      <alignment horizontal="center" vertical="center"/>
      <protection locked="0"/>
    </xf>
    <xf numFmtId="177" fontId="8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24" xfId="0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176" fontId="0" fillId="0" borderId="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3" xfId="0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2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176" fontId="0" fillId="0" borderId="3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2" borderId="22" xfId="0" applyNumberFormat="1" applyFill="1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4" xfId="0" applyNumberFormat="1" applyFill="1" applyBorder="1" applyAlignment="1" applyProtection="1">
      <alignment horizontal="center" vertical="center"/>
      <protection locked="0"/>
    </xf>
    <xf numFmtId="3" fontId="0" fillId="0" borderId="4" xfId="0" applyNumberForma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8" fontId="0" fillId="2" borderId="16" xfId="0" applyNumberFormat="1" applyFill="1" applyBorder="1" applyAlignment="1" applyProtection="1">
      <alignment horizontal="center" vertical="center"/>
      <protection locked="0"/>
    </xf>
    <xf numFmtId="178" fontId="0" fillId="2" borderId="21" xfId="0" applyNumberFormat="1" applyFill="1" applyBorder="1" applyAlignment="1" applyProtection="1">
      <alignment horizontal="center" vertical="center"/>
      <protection locked="0"/>
    </xf>
    <xf numFmtId="177" fontId="0" fillId="2" borderId="19" xfId="0" applyNumberFormat="1" applyFill="1" applyBorder="1" applyAlignment="1" applyProtection="1">
      <alignment horizontal="center" vertical="center"/>
      <protection locked="0"/>
    </xf>
    <xf numFmtId="177" fontId="0" fillId="2" borderId="20" xfId="0" applyNumberFormat="1" applyFill="1" applyBorder="1" applyAlignment="1" applyProtection="1">
      <alignment horizontal="center" vertical="center"/>
      <protection locked="0"/>
    </xf>
    <xf numFmtId="177" fontId="0" fillId="0" borderId="11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78" fontId="0" fillId="2" borderId="5" xfId="0" applyNumberFormat="1" applyFill="1" applyBorder="1" applyAlignment="1" applyProtection="1">
      <alignment horizontal="right" vertical="center"/>
      <protection locked="0"/>
    </xf>
    <xf numFmtId="178" fontId="0" fillId="2" borderId="6" xfId="0" applyNumberFormat="1" applyFill="1" applyBorder="1" applyAlignment="1" applyProtection="1">
      <alignment horizontal="right" vertical="center"/>
      <protection locked="0"/>
    </xf>
    <xf numFmtId="177" fontId="0" fillId="2" borderId="5" xfId="0" applyNumberFormat="1" applyFill="1" applyBorder="1" applyAlignment="1" applyProtection="1">
      <alignment horizontal="right" vertical="center"/>
      <protection locked="0"/>
    </xf>
    <xf numFmtId="177" fontId="0" fillId="2" borderId="6" xfId="0" applyNumberForma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38100</xdr:rowOff>
    </xdr:from>
    <xdr:to>
      <xdr:col>10</xdr:col>
      <xdr:colOff>85725</xdr:colOff>
      <xdr:row>12</xdr:row>
      <xdr:rowOff>209550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391150" y="3105150"/>
          <a:ext cx="676275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38100</xdr:rowOff>
    </xdr:from>
    <xdr:to>
      <xdr:col>10</xdr:col>
      <xdr:colOff>85725</xdr:colOff>
      <xdr:row>12</xdr:row>
      <xdr:rowOff>209550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391150" y="2876550"/>
          <a:ext cx="676275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11</xdr:row>
      <xdr:rowOff>38100</xdr:rowOff>
    </xdr:from>
    <xdr:to>
      <xdr:col>10</xdr:col>
      <xdr:colOff>85725</xdr:colOff>
      <xdr:row>12</xdr:row>
      <xdr:rowOff>209550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391150" y="2876550"/>
          <a:ext cx="676275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0</xdr:row>
      <xdr:rowOff>180975</xdr:rowOff>
    </xdr:from>
    <xdr:to>
      <xdr:col>11</xdr:col>
      <xdr:colOff>210185</xdr:colOff>
      <xdr:row>2</xdr:row>
      <xdr:rowOff>57785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953500" y="180975"/>
          <a:ext cx="924560" cy="35306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b="1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0</xdr:row>
      <xdr:rowOff>66675</xdr:rowOff>
    </xdr:from>
    <xdr:to>
      <xdr:col>7</xdr:col>
      <xdr:colOff>1</xdr:colOff>
      <xdr:row>2</xdr:row>
      <xdr:rowOff>200025</xdr:rowOff>
    </xdr:to>
    <xdr:sp macro="" textlink="">
      <xdr:nvSpPr>
        <xdr:cNvPr id="3" name="角丸四角形吹き出し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23975" y="66675"/>
          <a:ext cx="4381501" cy="609600"/>
        </a:xfrm>
        <a:custGeom>
          <a:avLst/>
          <a:gdLst>
            <a:gd name="connsiteX0" fmla="*/ 0 w 3305175"/>
            <a:gd name="connsiteY0" fmla="*/ 114937 h 689610"/>
            <a:gd name="connsiteX1" fmla="*/ 114937 w 3305175"/>
            <a:gd name="connsiteY1" fmla="*/ 0 h 689610"/>
            <a:gd name="connsiteX2" fmla="*/ 1928019 w 3305175"/>
            <a:gd name="connsiteY2" fmla="*/ 0 h 689610"/>
            <a:gd name="connsiteX3" fmla="*/ 1928019 w 3305175"/>
            <a:gd name="connsiteY3" fmla="*/ 0 h 689610"/>
            <a:gd name="connsiteX4" fmla="*/ 2754313 w 3305175"/>
            <a:gd name="connsiteY4" fmla="*/ 0 h 689610"/>
            <a:gd name="connsiteX5" fmla="*/ 3190238 w 3305175"/>
            <a:gd name="connsiteY5" fmla="*/ 0 h 689610"/>
            <a:gd name="connsiteX6" fmla="*/ 3305175 w 3305175"/>
            <a:gd name="connsiteY6" fmla="*/ 114937 h 689610"/>
            <a:gd name="connsiteX7" fmla="*/ 3305175 w 3305175"/>
            <a:gd name="connsiteY7" fmla="*/ 402273 h 689610"/>
            <a:gd name="connsiteX8" fmla="*/ 3305175 w 3305175"/>
            <a:gd name="connsiteY8" fmla="*/ 402273 h 689610"/>
            <a:gd name="connsiteX9" fmla="*/ 3305175 w 3305175"/>
            <a:gd name="connsiteY9" fmla="*/ 574675 h 689610"/>
            <a:gd name="connsiteX10" fmla="*/ 3305175 w 3305175"/>
            <a:gd name="connsiteY10" fmla="*/ 574673 h 689610"/>
            <a:gd name="connsiteX11" fmla="*/ 3190238 w 3305175"/>
            <a:gd name="connsiteY11" fmla="*/ 689610 h 689610"/>
            <a:gd name="connsiteX12" fmla="*/ 2754313 w 3305175"/>
            <a:gd name="connsiteY12" fmla="*/ 689610 h 689610"/>
            <a:gd name="connsiteX13" fmla="*/ 2721977 w 3305175"/>
            <a:gd name="connsiteY13" fmla="*/ 823705 h 689610"/>
            <a:gd name="connsiteX14" fmla="*/ 1928019 w 3305175"/>
            <a:gd name="connsiteY14" fmla="*/ 689610 h 689610"/>
            <a:gd name="connsiteX15" fmla="*/ 114937 w 3305175"/>
            <a:gd name="connsiteY15" fmla="*/ 689610 h 689610"/>
            <a:gd name="connsiteX16" fmla="*/ 0 w 3305175"/>
            <a:gd name="connsiteY16" fmla="*/ 574673 h 689610"/>
            <a:gd name="connsiteX17" fmla="*/ 0 w 3305175"/>
            <a:gd name="connsiteY17" fmla="*/ 574675 h 689610"/>
            <a:gd name="connsiteX18" fmla="*/ 0 w 3305175"/>
            <a:gd name="connsiteY18" fmla="*/ 402273 h 689610"/>
            <a:gd name="connsiteX19" fmla="*/ 0 w 3305175"/>
            <a:gd name="connsiteY19" fmla="*/ 402273 h 689610"/>
            <a:gd name="connsiteX20" fmla="*/ 0 w 3305175"/>
            <a:gd name="connsiteY20" fmla="*/ 114937 h 689610"/>
            <a:gd name="connsiteX0" fmla="*/ 0 w 3305175"/>
            <a:gd name="connsiteY0" fmla="*/ 114937 h 689610"/>
            <a:gd name="connsiteX1" fmla="*/ 114937 w 3305175"/>
            <a:gd name="connsiteY1" fmla="*/ 0 h 689610"/>
            <a:gd name="connsiteX2" fmla="*/ 1928019 w 3305175"/>
            <a:gd name="connsiteY2" fmla="*/ 0 h 689610"/>
            <a:gd name="connsiteX3" fmla="*/ 1928019 w 3305175"/>
            <a:gd name="connsiteY3" fmla="*/ 0 h 689610"/>
            <a:gd name="connsiteX4" fmla="*/ 2754313 w 3305175"/>
            <a:gd name="connsiteY4" fmla="*/ 0 h 689610"/>
            <a:gd name="connsiteX5" fmla="*/ 3190238 w 3305175"/>
            <a:gd name="connsiteY5" fmla="*/ 0 h 689610"/>
            <a:gd name="connsiteX6" fmla="*/ 3305175 w 3305175"/>
            <a:gd name="connsiteY6" fmla="*/ 114937 h 689610"/>
            <a:gd name="connsiteX7" fmla="*/ 3305175 w 3305175"/>
            <a:gd name="connsiteY7" fmla="*/ 402273 h 689610"/>
            <a:gd name="connsiteX8" fmla="*/ 3305175 w 3305175"/>
            <a:gd name="connsiteY8" fmla="*/ 402273 h 689610"/>
            <a:gd name="connsiteX9" fmla="*/ 3305175 w 3305175"/>
            <a:gd name="connsiteY9" fmla="*/ 574675 h 689610"/>
            <a:gd name="connsiteX10" fmla="*/ 3305175 w 3305175"/>
            <a:gd name="connsiteY10" fmla="*/ 574673 h 689610"/>
            <a:gd name="connsiteX11" fmla="*/ 3190238 w 3305175"/>
            <a:gd name="connsiteY11" fmla="*/ 689610 h 689610"/>
            <a:gd name="connsiteX12" fmla="*/ 2754313 w 3305175"/>
            <a:gd name="connsiteY12" fmla="*/ 689610 h 689610"/>
            <a:gd name="connsiteX13" fmla="*/ 1928019 w 3305175"/>
            <a:gd name="connsiteY13" fmla="*/ 689610 h 689610"/>
            <a:gd name="connsiteX14" fmla="*/ 114937 w 3305175"/>
            <a:gd name="connsiteY14" fmla="*/ 689610 h 689610"/>
            <a:gd name="connsiteX15" fmla="*/ 0 w 3305175"/>
            <a:gd name="connsiteY15" fmla="*/ 574673 h 689610"/>
            <a:gd name="connsiteX16" fmla="*/ 0 w 3305175"/>
            <a:gd name="connsiteY16" fmla="*/ 574675 h 689610"/>
            <a:gd name="connsiteX17" fmla="*/ 0 w 3305175"/>
            <a:gd name="connsiteY17" fmla="*/ 402273 h 689610"/>
            <a:gd name="connsiteX18" fmla="*/ 0 w 3305175"/>
            <a:gd name="connsiteY18" fmla="*/ 402273 h 689610"/>
            <a:gd name="connsiteX19" fmla="*/ 0 w 3305175"/>
            <a:gd name="connsiteY19" fmla="*/ 114937 h 6896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305175" h="689610">
              <a:moveTo>
                <a:pt x="0" y="114937"/>
              </a:moveTo>
              <a:cubicBezTo>
                <a:pt x="0" y="51459"/>
                <a:pt x="51459" y="0"/>
                <a:pt x="114937" y="0"/>
              </a:cubicBezTo>
              <a:lnTo>
                <a:pt x="1928019" y="0"/>
              </a:lnTo>
              <a:lnTo>
                <a:pt x="1928019" y="0"/>
              </a:lnTo>
              <a:lnTo>
                <a:pt x="2754313" y="0"/>
              </a:lnTo>
              <a:lnTo>
                <a:pt x="3190238" y="0"/>
              </a:lnTo>
              <a:cubicBezTo>
                <a:pt x="3253716" y="0"/>
                <a:pt x="3305175" y="51459"/>
                <a:pt x="3305175" y="114937"/>
              </a:cubicBezTo>
              <a:lnTo>
                <a:pt x="3305175" y="402273"/>
              </a:lnTo>
              <a:lnTo>
                <a:pt x="3305175" y="402273"/>
              </a:lnTo>
              <a:lnTo>
                <a:pt x="3305175" y="574675"/>
              </a:lnTo>
              <a:lnTo>
                <a:pt x="3305175" y="574673"/>
              </a:lnTo>
              <a:cubicBezTo>
                <a:pt x="3305175" y="638151"/>
                <a:pt x="3253716" y="689610"/>
                <a:pt x="3190238" y="689610"/>
              </a:cubicBezTo>
              <a:lnTo>
                <a:pt x="2754313" y="689610"/>
              </a:lnTo>
              <a:lnTo>
                <a:pt x="1928019" y="689610"/>
              </a:lnTo>
              <a:lnTo>
                <a:pt x="114937" y="689610"/>
              </a:lnTo>
              <a:cubicBezTo>
                <a:pt x="51459" y="689610"/>
                <a:pt x="0" y="638151"/>
                <a:pt x="0" y="574673"/>
              </a:cubicBezTo>
              <a:lnTo>
                <a:pt x="0" y="574675"/>
              </a:lnTo>
              <a:lnTo>
                <a:pt x="0" y="402273"/>
              </a:lnTo>
              <a:lnTo>
                <a:pt x="0" y="402273"/>
              </a:lnTo>
              <a:lnTo>
                <a:pt x="0" y="114937"/>
              </a:lnTo>
              <a:close/>
            </a:path>
          </a:pathLst>
        </a:cu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新規開設訪問看護ステーションに雇用されている訪問看護師を複数名申請する際は、１人につき個票をそれぞれ作成してください。</a:t>
          </a:r>
          <a:endParaRPr lang="en-US" alt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1085850</xdr:colOff>
      <xdr:row>5</xdr:row>
      <xdr:rowOff>85725</xdr:rowOff>
    </xdr:from>
    <xdr:to>
      <xdr:col>4</xdr:col>
      <xdr:colOff>714375</xdr:colOff>
      <xdr:row>7</xdr:row>
      <xdr:rowOff>146685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219200" y="1352550"/>
          <a:ext cx="2228850" cy="689610"/>
        </a:xfrm>
        <a:prstGeom prst="wedgeRoundRectCallout">
          <a:avLst>
            <a:gd name="adj1" fmla="val 32355"/>
            <a:gd name="adj2" fmla="val 69445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様式</a:t>
          </a:r>
          <a:r>
            <a:rPr lang="en-US" altLang="ja-JP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2-2</a:t>
          </a: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「対象期間中の給与費</a:t>
          </a:r>
          <a:endParaRPr lang="en-US" alt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総額</a:t>
          </a:r>
          <a:r>
            <a:rPr lang="en-US" altLang="ja-JP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(</a:t>
          </a: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ｄ欄</a:t>
          </a:r>
          <a:r>
            <a:rPr lang="en-US" altLang="ja-JP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)</a:t>
          </a: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」と一致します。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904875</xdr:colOff>
      <xdr:row>4</xdr:row>
      <xdr:rowOff>219075</xdr:rowOff>
    </xdr:from>
    <xdr:to>
      <xdr:col>8</xdr:col>
      <xdr:colOff>276225</xdr:colOff>
      <xdr:row>7</xdr:row>
      <xdr:rowOff>32385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629150" y="1238250"/>
          <a:ext cx="2343150" cy="689610"/>
        </a:xfrm>
        <a:prstGeom prst="wedgeRoundRectCallout">
          <a:avLst>
            <a:gd name="adj1" fmla="val 49022"/>
            <a:gd name="adj2" fmla="val 90163"/>
            <a:gd name="adj3" fmla="val 1666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「差引額</a:t>
          </a:r>
          <a:r>
            <a:rPr lang="en-US" altLang="ja-JP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(C)</a:t>
          </a: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」と「基準額</a:t>
          </a:r>
          <a:r>
            <a:rPr lang="en-US" altLang="ja-JP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(D)</a:t>
          </a: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」を</a:t>
          </a:r>
          <a:endParaRPr lang="en-US" alt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050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比較して少ない方の額になります。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38100</xdr:rowOff>
    </xdr:from>
    <xdr:to>
      <xdr:col>10</xdr:col>
      <xdr:colOff>85725</xdr:colOff>
      <xdr:row>12</xdr:row>
      <xdr:rowOff>209550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391150" y="2876550"/>
          <a:ext cx="676275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202406</xdr:colOff>
      <xdr:row>0</xdr:row>
      <xdr:rowOff>83343</xdr:rowOff>
    </xdr:from>
    <xdr:to>
      <xdr:col>13</xdr:col>
      <xdr:colOff>1126966</xdr:colOff>
      <xdr:row>1</xdr:row>
      <xdr:rowOff>198278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774906" y="83343"/>
          <a:ext cx="924560" cy="35306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b="1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38100</xdr:rowOff>
    </xdr:from>
    <xdr:to>
      <xdr:col>10</xdr:col>
      <xdr:colOff>85725</xdr:colOff>
      <xdr:row>12</xdr:row>
      <xdr:rowOff>209550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5391150" y="2876550"/>
          <a:ext cx="676275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11</xdr:row>
      <xdr:rowOff>38100</xdr:rowOff>
    </xdr:from>
    <xdr:to>
      <xdr:col>10</xdr:col>
      <xdr:colOff>85725</xdr:colOff>
      <xdr:row>12</xdr:row>
      <xdr:rowOff>209550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5391150" y="2876550"/>
          <a:ext cx="676275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297656</xdr:colOff>
      <xdr:row>0</xdr:row>
      <xdr:rowOff>95250</xdr:rowOff>
    </xdr:from>
    <xdr:to>
      <xdr:col>13</xdr:col>
      <xdr:colOff>1222216</xdr:colOff>
      <xdr:row>1</xdr:row>
      <xdr:rowOff>210185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8870156" y="95250"/>
          <a:ext cx="924560" cy="35306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b="1" kern="100"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0</xdr:colOff>
      <xdr:row>11</xdr:row>
      <xdr:rowOff>38100</xdr:rowOff>
    </xdr:from>
    <xdr:to>
      <xdr:col>10</xdr:col>
      <xdr:colOff>85725</xdr:colOff>
      <xdr:row>12</xdr:row>
      <xdr:rowOff>209550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391150" y="2876550"/>
          <a:ext cx="676275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19"/>
  <sheetViews>
    <sheetView tabSelected="1" view="pageBreakPreview" zoomScaleNormal="100" zoomScaleSheetLayoutView="100" workbookViewId="0">
      <selection activeCell="H12" sqref="H12"/>
    </sheetView>
  </sheetViews>
  <sheetFormatPr defaultRowHeight="18" x14ac:dyDescent="0.55000000000000004"/>
  <cols>
    <col min="1" max="1" width="1.75" customWidth="1"/>
    <col min="2" max="2" width="15.33203125" customWidth="1"/>
    <col min="3" max="3" width="3.33203125" bestFit="1" customWidth="1"/>
    <col min="4" max="4" width="15.33203125" customWidth="1"/>
    <col min="5" max="11" width="13" customWidth="1"/>
    <col min="12" max="12" width="11.25" customWidth="1"/>
  </cols>
  <sheetData>
    <row r="1" spans="2:12" x14ac:dyDescent="0.55000000000000004">
      <c r="B1" s="1" t="s">
        <v>80</v>
      </c>
      <c r="C1" s="1"/>
      <c r="D1" s="1"/>
    </row>
    <row r="4" spans="2:12" ht="22.5" x14ac:dyDescent="0.65">
      <c r="B4" s="60" t="s">
        <v>74</v>
      </c>
      <c r="C4" s="60"/>
      <c r="D4" s="60"/>
      <c r="E4" s="61"/>
      <c r="F4" s="61"/>
      <c r="G4" s="61"/>
      <c r="H4" s="61"/>
      <c r="I4" s="61"/>
      <c r="J4" s="61"/>
      <c r="K4" s="61"/>
      <c r="L4" s="61"/>
    </row>
    <row r="5" spans="2:12" ht="18.5" thickBot="1" x14ac:dyDescent="0.6">
      <c r="B5" t="s">
        <v>62</v>
      </c>
    </row>
    <row r="6" spans="2:12" ht="24.75" customHeight="1" thickBot="1" x14ac:dyDescent="0.6">
      <c r="H6" s="18" t="s">
        <v>0</v>
      </c>
      <c r="I6" s="62"/>
      <c r="J6" s="63"/>
      <c r="K6" s="63"/>
      <c r="L6" s="64"/>
    </row>
    <row r="7" spans="2:12" ht="24.75" customHeight="1" x14ac:dyDescent="0.55000000000000004">
      <c r="H7" s="17"/>
      <c r="I7" s="25"/>
      <c r="J7" s="25"/>
      <c r="K7" s="25"/>
      <c r="L7" s="25"/>
    </row>
    <row r="8" spans="2:12" ht="18.5" thickBot="1" x14ac:dyDescent="0.6">
      <c r="E8" s="42"/>
      <c r="L8" t="s">
        <v>1</v>
      </c>
    </row>
    <row r="9" spans="2:12" x14ac:dyDescent="0.55000000000000004">
      <c r="B9" s="65" t="s">
        <v>2</v>
      </c>
      <c r="C9" s="69" t="s">
        <v>67</v>
      </c>
      <c r="D9" s="68" t="s">
        <v>63</v>
      </c>
      <c r="E9" s="41" t="s">
        <v>3</v>
      </c>
      <c r="F9" s="38" t="s">
        <v>4</v>
      </c>
      <c r="G9" s="4" t="s">
        <v>5</v>
      </c>
      <c r="H9" s="5" t="s">
        <v>6</v>
      </c>
      <c r="I9" s="6" t="s">
        <v>7</v>
      </c>
      <c r="J9" s="4" t="s">
        <v>8</v>
      </c>
      <c r="K9" s="5" t="s">
        <v>9</v>
      </c>
      <c r="L9" s="7"/>
    </row>
    <row r="10" spans="2:12" x14ac:dyDescent="0.55000000000000004">
      <c r="B10" s="66"/>
      <c r="C10" s="70"/>
      <c r="D10" s="68"/>
      <c r="E10" s="41"/>
      <c r="F10" s="39" t="s">
        <v>10</v>
      </c>
      <c r="G10" s="24" t="s">
        <v>11</v>
      </c>
      <c r="H10" s="8"/>
      <c r="I10" s="9"/>
      <c r="J10" s="24"/>
      <c r="K10" s="8" t="s">
        <v>56</v>
      </c>
      <c r="L10" s="10" t="s">
        <v>12</v>
      </c>
    </row>
    <row r="11" spans="2:12" x14ac:dyDescent="0.55000000000000004">
      <c r="B11" s="67"/>
      <c r="C11" s="71"/>
      <c r="D11" s="65"/>
      <c r="E11" s="41" t="s">
        <v>44</v>
      </c>
      <c r="F11" s="40" t="s">
        <v>13</v>
      </c>
      <c r="G11" s="24" t="s">
        <v>14</v>
      </c>
      <c r="H11" s="8" t="s">
        <v>53</v>
      </c>
      <c r="I11" s="9" t="s">
        <v>54</v>
      </c>
      <c r="J11" s="24" t="s">
        <v>55</v>
      </c>
      <c r="K11" s="8" t="s">
        <v>57</v>
      </c>
      <c r="L11" s="11"/>
    </row>
    <row r="12" spans="2:12" ht="37.5" customHeight="1" x14ac:dyDescent="0.55000000000000004">
      <c r="B12" s="58" t="s">
        <v>45</v>
      </c>
      <c r="C12" s="37" t="s">
        <v>70</v>
      </c>
      <c r="D12" s="43"/>
      <c r="E12" s="33">
        <f>IFERROR('様式2-2(個表) ①'!B19,0)</f>
        <v>0</v>
      </c>
      <c r="F12" s="44"/>
      <c r="G12" s="27">
        <f>E12-F12</f>
        <v>0</v>
      </c>
      <c r="H12" s="28">
        <f>IFERROR('様式2-2(個表) ①'!O19,0)</f>
        <v>0</v>
      </c>
      <c r="I12" s="21">
        <f>MIN(G12,H12)</f>
        <v>0</v>
      </c>
      <c r="J12" s="29" t="s">
        <v>43</v>
      </c>
      <c r="K12" s="28">
        <f>I12*0.5</f>
        <v>0</v>
      </c>
      <c r="L12" s="20"/>
    </row>
    <row r="13" spans="2:12" ht="37.5" customHeight="1" thickBot="1" x14ac:dyDescent="0.6">
      <c r="B13" s="59"/>
      <c r="C13" s="37" t="s">
        <v>71</v>
      </c>
      <c r="D13" s="43"/>
      <c r="E13" s="28">
        <f>IFERROR('様式2-2(個表) ②'!B19,0)</f>
        <v>0</v>
      </c>
      <c r="F13" s="44"/>
      <c r="G13" s="27">
        <f t="shared" ref="G13" si="0">E13-F13</f>
        <v>0</v>
      </c>
      <c r="H13" s="28">
        <f>IFERROR('様式2-2(個表) ②'!O19,0)</f>
        <v>0</v>
      </c>
      <c r="I13" s="21">
        <f>MIN(G13,H13)</f>
        <v>0</v>
      </c>
      <c r="J13" s="29" t="s">
        <v>43</v>
      </c>
      <c r="K13" s="28">
        <f>I13*0.5</f>
        <v>0</v>
      </c>
      <c r="L13" s="20"/>
    </row>
    <row r="14" spans="2:12" ht="35.25" customHeight="1" thickTop="1" thickBot="1" x14ac:dyDescent="0.6">
      <c r="B14" s="19" t="s">
        <v>15</v>
      </c>
      <c r="C14" s="36"/>
      <c r="D14" s="26"/>
      <c r="E14" s="31">
        <f>SUM(E12:E13)</f>
        <v>0</v>
      </c>
      <c r="F14" s="21">
        <f>SUM(F12:F13)</f>
        <v>0</v>
      </c>
      <c r="G14" s="35">
        <f>SUM(G12:G13)</f>
        <v>0</v>
      </c>
      <c r="H14" s="31">
        <f>SUM(H12:H13)</f>
        <v>0</v>
      </c>
      <c r="I14" s="21">
        <f>SUM(I12:I13)</f>
        <v>0</v>
      </c>
      <c r="J14" s="32"/>
      <c r="K14" s="22">
        <f>ROUNDDOWN(SUM(K12:K13),-3)</f>
        <v>0</v>
      </c>
      <c r="L14" s="30"/>
    </row>
    <row r="15" spans="2:12" x14ac:dyDescent="0.55000000000000004">
      <c r="G15" s="34"/>
    </row>
    <row r="16" spans="2:12" x14ac:dyDescent="0.55000000000000004">
      <c r="B16" t="s">
        <v>16</v>
      </c>
    </row>
    <row r="17" spans="2:2" x14ac:dyDescent="0.55000000000000004">
      <c r="B17" t="s">
        <v>17</v>
      </c>
    </row>
    <row r="18" spans="2:2" x14ac:dyDescent="0.55000000000000004">
      <c r="B18" t="s">
        <v>58</v>
      </c>
    </row>
    <row r="19" spans="2:2" x14ac:dyDescent="0.55000000000000004">
      <c r="B19" t="s">
        <v>59</v>
      </c>
    </row>
  </sheetData>
  <mergeCells count="6">
    <mergeCell ref="B12:B13"/>
    <mergeCell ref="B4:L4"/>
    <mergeCell ref="I6:L6"/>
    <mergeCell ref="B9:B11"/>
    <mergeCell ref="D9:D11"/>
    <mergeCell ref="C9:C11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21"/>
  <sheetViews>
    <sheetView view="pageBreakPreview" zoomScale="80" zoomScaleNormal="100" zoomScaleSheetLayoutView="80" workbookViewId="0">
      <selection activeCell="M16" sqref="M16:N16"/>
    </sheetView>
  </sheetViews>
  <sheetFormatPr defaultRowHeight="18" x14ac:dyDescent="0.55000000000000004"/>
  <cols>
    <col min="1" max="1" width="1.75" customWidth="1"/>
    <col min="8" max="8" width="12.58203125" customWidth="1"/>
    <col min="9" max="9" width="2.33203125" customWidth="1"/>
    <col min="10" max="10" width="7.75" customWidth="1"/>
    <col min="11" max="11" width="2.33203125" customWidth="1"/>
    <col min="12" max="13" width="15.58203125" customWidth="1"/>
    <col min="14" max="14" width="20.58203125" customWidth="1"/>
    <col min="15" max="15" width="10.58203125" customWidth="1"/>
  </cols>
  <sheetData>
    <row r="1" spans="1:14" x14ac:dyDescent="0.55000000000000004">
      <c r="B1" t="s">
        <v>85</v>
      </c>
    </row>
    <row r="3" spans="1:14" ht="22.5" x14ac:dyDescent="0.65">
      <c r="A3" s="60" t="s">
        <v>68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55000000000000004">
      <c r="A4" t="s">
        <v>46</v>
      </c>
    </row>
    <row r="5" spans="1:14" ht="37.5" customHeight="1" x14ac:dyDescent="0.55000000000000004">
      <c r="B5" s="65" t="s">
        <v>47</v>
      </c>
      <c r="C5" s="101"/>
      <c r="D5" s="78"/>
      <c r="E5" s="79"/>
      <c r="F5" s="79"/>
      <c r="G5" s="79"/>
      <c r="H5" s="80"/>
      <c r="I5" s="126" t="s">
        <v>92</v>
      </c>
      <c r="J5" s="127"/>
      <c r="K5" s="128"/>
      <c r="L5" s="51" t="s">
        <v>48</v>
      </c>
      <c r="M5" s="2" t="s">
        <v>18</v>
      </c>
      <c r="N5" s="51"/>
    </row>
    <row r="6" spans="1:14" ht="15" customHeight="1" x14ac:dyDescent="0.55000000000000004">
      <c r="B6" s="65" t="s">
        <v>19</v>
      </c>
      <c r="C6" s="102"/>
      <c r="D6" s="115" t="s">
        <v>64</v>
      </c>
      <c r="E6" s="116"/>
      <c r="F6" s="116"/>
      <c r="G6" s="116"/>
      <c r="H6" s="116"/>
      <c r="I6" s="65" t="s">
        <v>20</v>
      </c>
      <c r="J6" s="101"/>
      <c r="K6" s="102"/>
      <c r="L6" s="119"/>
      <c r="M6" s="2" t="s">
        <v>20</v>
      </c>
      <c r="N6" s="121"/>
    </row>
    <row r="7" spans="1:14" ht="15" customHeight="1" x14ac:dyDescent="0.55000000000000004">
      <c r="B7" s="106" t="s">
        <v>21</v>
      </c>
      <c r="C7" s="108"/>
      <c r="D7" s="117"/>
      <c r="E7" s="118"/>
      <c r="F7" s="118"/>
      <c r="G7" s="118"/>
      <c r="H7" s="118"/>
      <c r="I7" s="106" t="s">
        <v>22</v>
      </c>
      <c r="J7" s="107"/>
      <c r="K7" s="108"/>
      <c r="L7" s="120"/>
      <c r="M7" s="3" t="s">
        <v>23</v>
      </c>
      <c r="N7" s="122"/>
    </row>
    <row r="9" spans="1:14" x14ac:dyDescent="0.55000000000000004">
      <c r="B9" s="65" t="s">
        <v>24</v>
      </c>
      <c r="C9" s="101"/>
      <c r="D9" s="102"/>
      <c r="E9" s="65" t="s">
        <v>25</v>
      </c>
      <c r="F9" s="101"/>
      <c r="G9" s="101"/>
      <c r="H9" s="102"/>
      <c r="L9" s="2" t="s">
        <v>26</v>
      </c>
      <c r="M9" s="2" t="s">
        <v>27</v>
      </c>
      <c r="N9" s="12" t="s">
        <v>28</v>
      </c>
    </row>
    <row r="10" spans="1:14" x14ac:dyDescent="0.55000000000000004">
      <c r="B10" s="103"/>
      <c r="C10" s="104"/>
      <c r="D10" s="105"/>
      <c r="E10" s="103"/>
      <c r="F10" s="104"/>
      <c r="G10" s="104"/>
      <c r="H10" s="105"/>
      <c r="L10" s="13" t="s">
        <v>60</v>
      </c>
      <c r="M10" s="13" t="s">
        <v>61</v>
      </c>
      <c r="N10" s="14" t="s">
        <v>29</v>
      </c>
    </row>
    <row r="11" spans="1:14" ht="18.5" thickBot="1" x14ac:dyDescent="0.6">
      <c r="B11" s="106"/>
      <c r="C11" s="107"/>
      <c r="D11" s="108"/>
      <c r="E11" s="106"/>
      <c r="F11" s="107"/>
      <c r="G11" s="107"/>
      <c r="H11" s="108"/>
      <c r="L11" s="13" t="s">
        <v>30</v>
      </c>
      <c r="M11" s="13" t="s">
        <v>31</v>
      </c>
      <c r="N11" s="15" t="s">
        <v>76</v>
      </c>
    </row>
    <row r="12" spans="1:14" ht="23.25" customHeight="1" x14ac:dyDescent="0.55000000000000004">
      <c r="B12" s="45" t="s">
        <v>51</v>
      </c>
      <c r="C12" s="46"/>
      <c r="D12" s="47"/>
      <c r="E12" s="81" t="s">
        <v>50</v>
      </c>
      <c r="F12" s="82"/>
      <c r="G12" s="82"/>
      <c r="H12" s="83"/>
      <c r="L12" s="109"/>
      <c r="M12" s="111"/>
      <c r="N12" s="113">
        <f>L12*M12</f>
        <v>0</v>
      </c>
    </row>
    <row r="13" spans="1:14" ht="23.25" customHeight="1" thickBot="1" x14ac:dyDescent="0.6">
      <c r="B13" s="48" t="s">
        <v>52</v>
      </c>
      <c r="C13" s="49"/>
      <c r="D13" s="50"/>
      <c r="E13" s="84" t="s">
        <v>49</v>
      </c>
      <c r="F13" s="85"/>
      <c r="G13" s="85"/>
      <c r="H13" s="86"/>
      <c r="J13" s="23"/>
      <c r="L13" s="110"/>
      <c r="M13" s="112"/>
      <c r="N13" s="114"/>
    </row>
    <row r="14" spans="1:14" x14ac:dyDescent="0.55000000000000004">
      <c r="B14" s="53"/>
      <c r="C14" s="53"/>
      <c r="D14" s="53"/>
      <c r="E14" s="54"/>
      <c r="F14" s="54"/>
      <c r="G14" s="54"/>
      <c r="H14" s="54"/>
      <c r="J14" s="23"/>
      <c r="L14" s="55"/>
      <c r="M14" s="56" t="s">
        <v>75</v>
      </c>
      <c r="N14" s="52"/>
    </row>
    <row r="15" spans="1:14" x14ac:dyDescent="0.55000000000000004">
      <c r="B15" t="s">
        <v>32</v>
      </c>
    </row>
    <row r="16" spans="1:14" x14ac:dyDescent="0.55000000000000004">
      <c r="B16" s="94" t="s">
        <v>33</v>
      </c>
      <c r="C16" s="95"/>
      <c r="D16" s="95"/>
      <c r="E16" s="95"/>
      <c r="F16" s="95"/>
      <c r="G16" s="96"/>
      <c r="H16" s="87" t="s">
        <v>34</v>
      </c>
      <c r="I16" s="87"/>
      <c r="J16" s="72" t="s">
        <v>35</v>
      </c>
      <c r="K16" s="87"/>
      <c r="L16" s="87"/>
      <c r="M16" s="72" t="s">
        <v>36</v>
      </c>
      <c r="N16" s="73"/>
    </row>
    <row r="17" spans="2:15" x14ac:dyDescent="0.55000000000000004">
      <c r="B17" s="74" t="s">
        <v>37</v>
      </c>
      <c r="C17" s="92"/>
      <c r="D17" s="92"/>
      <c r="E17" s="72" t="s">
        <v>38</v>
      </c>
      <c r="F17" s="87"/>
      <c r="G17" s="73"/>
      <c r="H17" s="74" t="s">
        <v>39</v>
      </c>
      <c r="I17" s="75"/>
      <c r="J17" s="92"/>
      <c r="K17" s="92"/>
      <c r="L17" s="92"/>
      <c r="M17" s="74"/>
      <c r="N17" s="75"/>
    </row>
    <row r="18" spans="2:15" ht="18.5" thickBot="1" x14ac:dyDescent="0.6">
      <c r="B18" s="74" t="s">
        <v>79</v>
      </c>
      <c r="C18" s="92"/>
      <c r="D18" s="75"/>
      <c r="E18" s="92" t="s">
        <v>40</v>
      </c>
      <c r="F18" s="92"/>
      <c r="G18" s="75"/>
      <c r="H18" s="88" t="s">
        <v>41</v>
      </c>
      <c r="I18" s="89"/>
      <c r="J18" s="92" t="s">
        <v>93</v>
      </c>
      <c r="K18" s="92"/>
      <c r="L18" s="92"/>
      <c r="M18" s="74" t="s">
        <v>42</v>
      </c>
      <c r="N18" s="75"/>
      <c r="O18" t="s">
        <v>6</v>
      </c>
    </row>
    <row r="19" spans="2:15" ht="60" customHeight="1" thickBot="1" x14ac:dyDescent="0.6">
      <c r="B19" s="97"/>
      <c r="C19" s="98"/>
      <c r="D19" s="99"/>
      <c r="E19" s="91">
        <f>IFERROR(B19/N12,0)</f>
        <v>0</v>
      </c>
      <c r="F19" s="91"/>
      <c r="G19" s="100"/>
      <c r="H19" s="90">
        <v>2400</v>
      </c>
      <c r="I19" s="91"/>
      <c r="J19" s="76">
        <f>MIN(E19,H19)</f>
        <v>0</v>
      </c>
      <c r="K19" s="93"/>
      <c r="L19" s="93"/>
      <c r="M19" s="76">
        <f>J19*N12</f>
        <v>0</v>
      </c>
      <c r="N19" s="77"/>
      <c r="O19" s="16">
        <f>H19*N12</f>
        <v>0</v>
      </c>
    </row>
    <row r="20" spans="2:15" x14ac:dyDescent="0.55000000000000004">
      <c r="B20" s="57" t="s">
        <v>77</v>
      </c>
    </row>
    <row r="21" spans="2:15" x14ac:dyDescent="0.55000000000000004">
      <c r="B21" t="s">
        <v>78</v>
      </c>
    </row>
  </sheetData>
  <mergeCells count="37">
    <mergeCell ref="A3:N3"/>
    <mergeCell ref="B5:C5"/>
    <mergeCell ref="B6:C6"/>
    <mergeCell ref="B7:C7"/>
    <mergeCell ref="D6:H7"/>
    <mergeCell ref="I5:K5"/>
    <mergeCell ref="I6:K6"/>
    <mergeCell ref="I7:K7"/>
    <mergeCell ref="L6:L7"/>
    <mergeCell ref="N6:N7"/>
    <mergeCell ref="B9:D11"/>
    <mergeCell ref="E9:H11"/>
    <mergeCell ref="L12:L13"/>
    <mergeCell ref="M12:M13"/>
    <mergeCell ref="N12:N13"/>
    <mergeCell ref="B17:D17"/>
    <mergeCell ref="B18:D18"/>
    <mergeCell ref="B19:D19"/>
    <mergeCell ref="E17:G17"/>
    <mergeCell ref="E18:G18"/>
    <mergeCell ref="E19:G19"/>
    <mergeCell ref="M16:N16"/>
    <mergeCell ref="M17:N17"/>
    <mergeCell ref="M18:N18"/>
    <mergeCell ref="M19:N19"/>
    <mergeCell ref="D5:H5"/>
    <mergeCell ref="E12:H12"/>
    <mergeCell ref="E13:H13"/>
    <mergeCell ref="H16:I16"/>
    <mergeCell ref="H17:I17"/>
    <mergeCell ref="H18:I18"/>
    <mergeCell ref="H19:I19"/>
    <mergeCell ref="J16:L16"/>
    <mergeCell ref="J17:L17"/>
    <mergeCell ref="J18:L18"/>
    <mergeCell ref="J19:L19"/>
    <mergeCell ref="B16:G16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21"/>
  <sheetViews>
    <sheetView view="pageBreakPreview" zoomScale="80" zoomScaleNormal="100" zoomScaleSheetLayoutView="80" workbookViewId="0">
      <selection activeCell="M16" sqref="M16:N16"/>
    </sheetView>
  </sheetViews>
  <sheetFormatPr defaultRowHeight="18" x14ac:dyDescent="0.55000000000000004"/>
  <cols>
    <col min="1" max="1" width="1.75" customWidth="1"/>
    <col min="8" max="8" width="12.58203125" customWidth="1"/>
    <col min="9" max="9" width="2.33203125" customWidth="1"/>
    <col min="10" max="10" width="7.75" customWidth="1"/>
    <col min="11" max="11" width="2.33203125" customWidth="1"/>
    <col min="12" max="13" width="15.58203125" customWidth="1"/>
    <col min="14" max="14" width="20.58203125" customWidth="1"/>
    <col min="15" max="15" width="10.58203125" customWidth="1"/>
  </cols>
  <sheetData>
    <row r="1" spans="1:14" x14ac:dyDescent="0.55000000000000004">
      <c r="B1" t="s">
        <v>86</v>
      </c>
    </row>
    <row r="3" spans="1:14" ht="22.5" x14ac:dyDescent="0.65">
      <c r="A3" s="60" t="s">
        <v>69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55000000000000004">
      <c r="A4" t="s">
        <v>46</v>
      </c>
    </row>
    <row r="5" spans="1:14" ht="37.5" customHeight="1" x14ac:dyDescent="0.55000000000000004">
      <c r="B5" s="65" t="s">
        <v>47</v>
      </c>
      <c r="C5" s="101"/>
      <c r="D5" s="78"/>
      <c r="E5" s="79"/>
      <c r="F5" s="79"/>
      <c r="G5" s="79"/>
      <c r="H5" s="80"/>
      <c r="I5" s="126" t="s">
        <v>92</v>
      </c>
      <c r="J5" s="127"/>
      <c r="K5" s="128"/>
      <c r="L5" s="51" t="s">
        <v>48</v>
      </c>
      <c r="M5" s="2" t="s">
        <v>18</v>
      </c>
      <c r="N5" s="51"/>
    </row>
    <row r="6" spans="1:14" ht="15" customHeight="1" x14ac:dyDescent="0.55000000000000004">
      <c r="B6" s="65" t="s">
        <v>19</v>
      </c>
      <c r="C6" s="102"/>
      <c r="D6" s="115" t="s">
        <v>64</v>
      </c>
      <c r="E6" s="116"/>
      <c r="F6" s="116"/>
      <c r="G6" s="116"/>
      <c r="H6" s="116"/>
      <c r="I6" s="65" t="s">
        <v>20</v>
      </c>
      <c r="J6" s="101"/>
      <c r="K6" s="102"/>
      <c r="L6" s="119"/>
      <c r="M6" s="2" t="s">
        <v>20</v>
      </c>
      <c r="N6" s="121"/>
    </row>
    <row r="7" spans="1:14" ht="15" customHeight="1" x14ac:dyDescent="0.55000000000000004">
      <c r="B7" s="106" t="s">
        <v>21</v>
      </c>
      <c r="C7" s="108"/>
      <c r="D7" s="117"/>
      <c r="E7" s="118"/>
      <c r="F7" s="118"/>
      <c r="G7" s="118"/>
      <c r="H7" s="118"/>
      <c r="I7" s="106" t="s">
        <v>22</v>
      </c>
      <c r="J7" s="107"/>
      <c r="K7" s="108"/>
      <c r="L7" s="120"/>
      <c r="M7" s="3" t="s">
        <v>23</v>
      </c>
      <c r="N7" s="122"/>
    </row>
    <row r="9" spans="1:14" x14ac:dyDescent="0.55000000000000004">
      <c r="B9" s="65" t="s">
        <v>24</v>
      </c>
      <c r="C9" s="101"/>
      <c r="D9" s="102"/>
      <c r="E9" s="65" t="s">
        <v>25</v>
      </c>
      <c r="F9" s="101"/>
      <c r="G9" s="101"/>
      <c r="H9" s="102"/>
      <c r="L9" s="2" t="s">
        <v>26</v>
      </c>
      <c r="M9" s="2" t="s">
        <v>27</v>
      </c>
      <c r="N9" s="12" t="s">
        <v>28</v>
      </c>
    </row>
    <row r="10" spans="1:14" x14ac:dyDescent="0.55000000000000004">
      <c r="B10" s="103"/>
      <c r="C10" s="104"/>
      <c r="D10" s="105"/>
      <c r="E10" s="103"/>
      <c r="F10" s="104"/>
      <c r="G10" s="104"/>
      <c r="H10" s="105"/>
      <c r="L10" s="13" t="s">
        <v>60</v>
      </c>
      <c r="M10" s="13" t="s">
        <v>61</v>
      </c>
      <c r="N10" s="14" t="s">
        <v>29</v>
      </c>
    </row>
    <row r="11" spans="1:14" ht="18.5" thickBot="1" x14ac:dyDescent="0.6">
      <c r="B11" s="106"/>
      <c r="C11" s="107"/>
      <c r="D11" s="108"/>
      <c r="E11" s="106"/>
      <c r="F11" s="107"/>
      <c r="G11" s="107"/>
      <c r="H11" s="108"/>
      <c r="L11" s="13" t="s">
        <v>30</v>
      </c>
      <c r="M11" s="13" t="s">
        <v>31</v>
      </c>
      <c r="N11" s="15" t="s">
        <v>76</v>
      </c>
    </row>
    <row r="12" spans="1:14" ht="23.25" customHeight="1" x14ac:dyDescent="0.55000000000000004">
      <c r="B12" s="45" t="s">
        <v>51</v>
      </c>
      <c r="C12" s="46"/>
      <c r="D12" s="47"/>
      <c r="E12" s="81" t="s">
        <v>50</v>
      </c>
      <c r="F12" s="82"/>
      <c r="G12" s="82"/>
      <c r="H12" s="83"/>
      <c r="L12" s="109"/>
      <c r="M12" s="111"/>
      <c r="N12" s="113">
        <f>L12*M12</f>
        <v>0</v>
      </c>
    </row>
    <row r="13" spans="1:14" ht="23.25" customHeight="1" thickBot="1" x14ac:dyDescent="0.6">
      <c r="B13" s="48" t="s">
        <v>52</v>
      </c>
      <c r="C13" s="49"/>
      <c r="D13" s="50"/>
      <c r="E13" s="84" t="s">
        <v>49</v>
      </c>
      <c r="F13" s="85"/>
      <c r="G13" s="85"/>
      <c r="H13" s="86"/>
      <c r="J13" s="23"/>
      <c r="L13" s="110"/>
      <c r="M13" s="112"/>
      <c r="N13" s="114"/>
    </row>
    <row r="14" spans="1:14" x14ac:dyDescent="0.55000000000000004">
      <c r="B14" s="53"/>
      <c r="C14" s="53"/>
      <c r="D14" s="53"/>
      <c r="E14" s="54"/>
      <c r="F14" s="54"/>
      <c r="G14" s="54"/>
      <c r="H14" s="54"/>
      <c r="J14" s="23"/>
      <c r="L14" s="55"/>
      <c r="M14" s="56" t="s">
        <v>75</v>
      </c>
      <c r="N14" s="52"/>
    </row>
    <row r="15" spans="1:14" x14ac:dyDescent="0.55000000000000004">
      <c r="B15" t="s">
        <v>32</v>
      </c>
    </row>
    <row r="16" spans="1:14" x14ac:dyDescent="0.55000000000000004">
      <c r="B16" s="94" t="s">
        <v>33</v>
      </c>
      <c r="C16" s="95"/>
      <c r="D16" s="95"/>
      <c r="E16" s="95"/>
      <c r="F16" s="95"/>
      <c r="G16" s="96"/>
      <c r="H16" s="87" t="s">
        <v>34</v>
      </c>
      <c r="I16" s="87"/>
      <c r="J16" s="72" t="s">
        <v>35</v>
      </c>
      <c r="K16" s="87"/>
      <c r="L16" s="87"/>
      <c r="M16" s="72" t="s">
        <v>36</v>
      </c>
      <c r="N16" s="73"/>
    </row>
    <row r="17" spans="2:15" x14ac:dyDescent="0.55000000000000004">
      <c r="B17" s="74" t="s">
        <v>37</v>
      </c>
      <c r="C17" s="92"/>
      <c r="D17" s="92"/>
      <c r="E17" s="72" t="s">
        <v>38</v>
      </c>
      <c r="F17" s="87"/>
      <c r="G17" s="73"/>
      <c r="H17" s="74" t="s">
        <v>39</v>
      </c>
      <c r="I17" s="75"/>
      <c r="J17" s="92"/>
      <c r="K17" s="92"/>
      <c r="L17" s="92"/>
      <c r="M17" s="74"/>
      <c r="N17" s="75"/>
    </row>
    <row r="18" spans="2:15" ht="18.5" thickBot="1" x14ac:dyDescent="0.6">
      <c r="B18" s="74" t="s">
        <v>79</v>
      </c>
      <c r="C18" s="92"/>
      <c r="D18" s="75"/>
      <c r="E18" s="92" t="s">
        <v>40</v>
      </c>
      <c r="F18" s="92"/>
      <c r="G18" s="75"/>
      <c r="H18" s="88" t="s">
        <v>41</v>
      </c>
      <c r="I18" s="89"/>
      <c r="J18" s="129" t="s">
        <v>93</v>
      </c>
      <c r="K18" s="92"/>
      <c r="L18" s="92"/>
      <c r="M18" s="74" t="s">
        <v>42</v>
      </c>
      <c r="N18" s="75"/>
      <c r="O18" t="s">
        <v>6</v>
      </c>
    </row>
    <row r="19" spans="2:15" ht="60" customHeight="1" thickBot="1" x14ac:dyDescent="0.6">
      <c r="B19" s="97"/>
      <c r="C19" s="98"/>
      <c r="D19" s="99"/>
      <c r="E19" s="91">
        <f>IFERROR(B19/N12,0)</f>
        <v>0</v>
      </c>
      <c r="F19" s="91"/>
      <c r="G19" s="100"/>
      <c r="H19" s="90">
        <v>2400</v>
      </c>
      <c r="I19" s="91"/>
      <c r="J19" s="76">
        <f>MIN(E19,H19)</f>
        <v>0</v>
      </c>
      <c r="K19" s="93"/>
      <c r="L19" s="93"/>
      <c r="M19" s="76">
        <f>J19*N12</f>
        <v>0</v>
      </c>
      <c r="N19" s="77"/>
      <c r="O19" s="16">
        <f>H19*N12</f>
        <v>0</v>
      </c>
    </row>
    <row r="20" spans="2:15" x14ac:dyDescent="0.55000000000000004">
      <c r="B20" s="57" t="s">
        <v>77</v>
      </c>
    </row>
    <row r="21" spans="2:15" x14ac:dyDescent="0.55000000000000004">
      <c r="B21" t="s">
        <v>78</v>
      </c>
    </row>
  </sheetData>
  <mergeCells count="37">
    <mergeCell ref="B19:D19"/>
    <mergeCell ref="E19:G19"/>
    <mergeCell ref="H19:I19"/>
    <mergeCell ref="J19:L19"/>
    <mergeCell ref="M19:N19"/>
    <mergeCell ref="B17:D17"/>
    <mergeCell ref="E17:G17"/>
    <mergeCell ref="H17:I17"/>
    <mergeCell ref="J17:L17"/>
    <mergeCell ref="M17:N17"/>
    <mergeCell ref="B18:D18"/>
    <mergeCell ref="E18:G18"/>
    <mergeCell ref="H18:I18"/>
    <mergeCell ref="J18:L18"/>
    <mergeCell ref="M18:N18"/>
    <mergeCell ref="B16:G16"/>
    <mergeCell ref="H16:I16"/>
    <mergeCell ref="J16:L16"/>
    <mergeCell ref="M16:N16"/>
    <mergeCell ref="M12:M13"/>
    <mergeCell ref="B9:D11"/>
    <mergeCell ref="E9:H11"/>
    <mergeCell ref="E12:H12"/>
    <mergeCell ref="L12:L13"/>
    <mergeCell ref="N12:N13"/>
    <mergeCell ref="E13:H13"/>
    <mergeCell ref="A3:N3"/>
    <mergeCell ref="B5:C5"/>
    <mergeCell ref="D5:H5"/>
    <mergeCell ref="I5:K5"/>
    <mergeCell ref="B6:C6"/>
    <mergeCell ref="D6:H7"/>
    <mergeCell ref="I6:K6"/>
    <mergeCell ref="L6:L7"/>
    <mergeCell ref="N6:N7"/>
    <mergeCell ref="B7:C7"/>
    <mergeCell ref="I7:K7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9"/>
  <sheetViews>
    <sheetView view="pageBreakPreview" zoomScaleNormal="100" zoomScaleSheetLayoutView="100" workbookViewId="0">
      <selection activeCell="B1" sqref="B1"/>
    </sheetView>
  </sheetViews>
  <sheetFormatPr defaultRowHeight="18" x14ac:dyDescent="0.55000000000000004"/>
  <cols>
    <col min="1" max="1" width="1.75" customWidth="1"/>
    <col min="2" max="2" width="15.33203125" customWidth="1"/>
    <col min="3" max="3" width="3.33203125" bestFit="1" customWidth="1"/>
    <col min="4" max="4" width="15.33203125" customWidth="1"/>
    <col min="5" max="11" width="13" customWidth="1"/>
    <col min="12" max="12" width="11.25" customWidth="1"/>
  </cols>
  <sheetData>
    <row r="1" spans="2:12" x14ac:dyDescent="0.55000000000000004">
      <c r="B1" s="1" t="s">
        <v>80</v>
      </c>
      <c r="C1" s="1"/>
      <c r="D1" s="1"/>
    </row>
    <row r="4" spans="2:12" ht="22.5" x14ac:dyDescent="0.65">
      <c r="B4" s="60" t="s">
        <v>81</v>
      </c>
      <c r="C4" s="60"/>
      <c r="D4" s="60"/>
      <c r="E4" s="61"/>
      <c r="F4" s="61"/>
      <c r="G4" s="61"/>
      <c r="H4" s="61"/>
      <c r="I4" s="61"/>
      <c r="J4" s="61"/>
      <c r="K4" s="61"/>
      <c r="L4" s="61"/>
    </row>
    <row r="5" spans="2:12" ht="18.5" thickBot="1" x14ac:dyDescent="0.6">
      <c r="B5" t="s">
        <v>62</v>
      </c>
    </row>
    <row r="6" spans="2:12" ht="24.75" customHeight="1" thickBot="1" x14ac:dyDescent="0.6">
      <c r="H6" s="18" t="s">
        <v>0</v>
      </c>
      <c r="I6" s="62" t="s">
        <v>87</v>
      </c>
      <c r="J6" s="63"/>
      <c r="K6" s="63"/>
      <c r="L6" s="64"/>
    </row>
    <row r="7" spans="2:12" ht="24.75" customHeight="1" x14ac:dyDescent="0.55000000000000004">
      <c r="H7" s="17"/>
      <c r="I7" s="25"/>
      <c r="J7" s="25"/>
      <c r="K7" s="25"/>
      <c r="L7" s="25"/>
    </row>
    <row r="8" spans="2:12" ht="18.5" thickBot="1" x14ac:dyDescent="0.6">
      <c r="E8" s="42"/>
      <c r="L8" t="s">
        <v>1</v>
      </c>
    </row>
    <row r="9" spans="2:12" x14ac:dyDescent="0.55000000000000004">
      <c r="B9" s="65" t="s">
        <v>2</v>
      </c>
      <c r="C9" s="69" t="s">
        <v>67</v>
      </c>
      <c r="D9" s="68" t="s">
        <v>63</v>
      </c>
      <c r="E9" s="41" t="s">
        <v>3</v>
      </c>
      <c r="F9" s="38" t="s">
        <v>4</v>
      </c>
      <c r="G9" s="4" t="s">
        <v>5</v>
      </c>
      <c r="H9" s="5" t="s">
        <v>6</v>
      </c>
      <c r="I9" s="6" t="s">
        <v>7</v>
      </c>
      <c r="J9" s="4" t="s">
        <v>8</v>
      </c>
      <c r="K9" s="5" t="s">
        <v>9</v>
      </c>
      <c r="L9" s="7"/>
    </row>
    <row r="10" spans="2:12" x14ac:dyDescent="0.55000000000000004">
      <c r="B10" s="66"/>
      <c r="C10" s="70"/>
      <c r="D10" s="68"/>
      <c r="E10" s="41"/>
      <c r="F10" s="39" t="s">
        <v>10</v>
      </c>
      <c r="G10" s="24" t="s">
        <v>11</v>
      </c>
      <c r="H10" s="8"/>
      <c r="I10" s="9"/>
      <c r="J10" s="24"/>
      <c r="K10" s="8" t="s">
        <v>56</v>
      </c>
      <c r="L10" s="10" t="s">
        <v>12</v>
      </c>
    </row>
    <row r="11" spans="2:12" x14ac:dyDescent="0.55000000000000004">
      <c r="B11" s="67"/>
      <c r="C11" s="71"/>
      <c r="D11" s="65"/>
      <c r="E11" s="41" t="s">
        <v>44</v>
      </c>
      <c r="F11" s="40" t="s">
        <v>13</v>
      </c>
      <c r="G11" s="24" t="s">
        <v>14</v>
      </c>
      <c r="H11" s="8" t="s">
        <v>53</v>
      </c>
      <c r="I11" s="9" t="s">
        <v>54</v>
      </c>
      <c r="J11" s="24" t="s">
        <v>55</v>
      </c>
      <c r="K11" s="8" t="s">
        <v>57</v>
      </c>
      <c r="L11" s="11"/>
    </row>
    <row r="12" spans="2:12" ht="37.5" customHeight="1" x14ac:dyDescent="0.55000000000000004">
      <c r="B12" s="58" t="s">
        <v>45</v>
      </c>
      <c r="C12" s="37" t="s">
        <v>70</v>
      </c>
      <c r="D12" s="43" t="s">
        <v>73</v>
      </c>
      <c r="E12" s="33">
        <f>IFERROR('様式２-2(個表) ① 【記入例】'!B19,0)</f>
        <v>654321</v>
      </c>
      <c r="F12" s="44">
        <v>0</v>
      </c>
      <c r="G12" s="27">
        <f>E12-F12</f>
        <v>654321</v>
      </c>
      <c r="H12" s="28">
        <f>IFERROR('様式２-2(個表) ① 【記入例】'!O19,0)</f>
        <v>738000</v>
      </c>
      <c r="I12" s="21">
        <f>MIN(G12,H12)</f>
        <v>654321</v>
      </c>
      <c r="J12" s="29" t="s">
        <v>43</v>
      </c>
      <c r="K12" s="28">
        <f>I12*0.5</f>
        <v>327160.5</v>
      </c>
      <c r="L12" s="20"/>
    </row>
    <row r="13" spans="2:12" ht="37.5" customHeight="1" thickBot="1" x14ac:dyDescent="0.6">
      <c r="B13" s="59"/>
      <c r="C13" s="37" t="s">
        <v>71</v>
      </c>
      <c r="D13" s="43" t="s">
        <v>72</v>
      </c>
      <c r="E13" s="28">
        <f>IFERROR('様式２-2(個表) ② 【記入例】'!B19,0)</f>
        <v>654321</v>
      </c>
      <c r="F13" s="44">
        <v>0</v>
      </c>
      <c r="G13" s="27">
        <f t="shared" ref="G13" si="0">E13-F13</f>
        <v>654321</v>
      </c>
      <c r="H13" s="28">
        <f>IFERROR('様式２-2(個表) ② 【記入例】'!O19,0)</f>
        <v>738000</v>
      </c>
      <c r="I13" s="21">
        <f>MIN(G13,H13)</f>
        <v>654321</v>
      </c>
      <c r="J13" s="29" t="s">
        <v>43</v>
      </c>
      <c r="K13" s="28">
        <f>I13*0.5</f>
        <v>327160.5</v>
      </c>
      <c r="L13" s="20"/>
    </row>
    <row r="14" spans="2:12" ht="35.25" customHeight="1" thickTop="1" thickBot="1" x14ac:dyDescent="0.6">
      <c r="B14" s="19" t="s">
        <v>15</v>
      </c>
      <c r="C14" s="36"/>
      <c r="D14" s="26"/>
      <c r="E14" s="31">
        <f>SUM(E12:E13)</f>
        <v>1308642</v>
      </c>
      <c r="F14" s="21">
        <f>SUM(F12:F13)</f>
        <v>0</v>
      </c>
      <c r="G14" s="35">
        <f>SUM(G12:G13)</f>
        <v>1308642</v>
      </c>
      <c r="H14" s="31">
        <f>SUM(H12:H13)</f>
        <v>1476000</v>
      </c>
      <c r="I14" s="21">
        <f>SUM(I12:I13)</f>
        <v>1308642</v>
      </c>
      <c r="J14" s="32"/>
      <c r="K14" s="22">
        <f>ROUNDDOWN(SUM(K12:K13),-3)</f>
        <v>654000</v>
      </c>
      <c r="L14" s="30"/>
    </row>
    <row r="15" spans="2:12" x14ac:dyDescent="0.55000000000000004">
      <c r="G15" s="34"/>
    </row>
    <row r="16" spans="2:12" x14ac:dyDescent="0.55000000000000004">
      <c r="B16" t="s">
        <v>16</v>
      </c>
    </row>
    <row r="17" spans="2:2" x14ac:dyDescent="0.55000000000000004">
      <c r="B17" t="s">
        <v>17</v>
      </c>
    </row>
    <row r="18" spans="2:2" x14ac:dyDescent="0.55000000000000004">
      <c r="B18" t="s">
        <v>58</v>
      </c>
    </row>
    <row r="19" spans="2:2" x14ac:dyDescent="0.55000000000000004">
      <c r="B19" t="s">
        <v>59</v>
      </c>
    </row>
  </sheetData>
  <mergeCells count="6">
    <mergeCell ref="B12:B13"/>
    <mergeCell ref="B4:L4"/>
    <mergeCell ref="I6:L6"/>
    <mergeCell ref="B9:B11"/>
    <mergeCell ref="C9:C11"/>
    <mergeCell ref="D9:D11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1"/>
  <sheetViews>
    <sheetView view="pageBreakPreview" zoomScale="80" zoomScaleNormal="100" zoomScaleSheetLayoutView="80" workbookViewId="0">
      <selection activeCell="J19" sqref="J19:L19"/>
    </sheetView>
  </sheetViews>
  <sheetFormatPr defaultRowHeight="18" x14ac:dyDescent="0.55000000000000004"/>
  <cols>
    <col min="1" max="1" width="1.75" customWidth="1"/>
    <col min="8" max="8" width="12.58203125" customWidth="1"/>
    <col min="9" max="9" width="2.33203125" customWidth="1"/>
    <col min="10" max="10" width="7.75" customWidth="1"/>
    <col min="11" max="11" width="2.33203125" customWidth="1"/>
    <col min="12" max="13" width="15.58203125" customWidth="1"/>
    <col min="14" max="14" width="20.58203125" customWidth="1"/>
    <col min="15" max="15" width="10.58203125" customWidth="1"/>
  </cols>
  <sheetData>
    <row r="1" spans="1:14" x14ac:dyDescent="0.55000000000000004">
      <c r="B1" t="s">
        <v>85</v>
      </c>
    </row>
    <row r="3" spans="1:14" ht="22.5" x14ac:dyDescent="0.65">
      <c r="A3" s="60" t="s">
        <v>82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55000000000000004">
      <c r="A4" t="s">
        <v>46</v>
      </c>
    </row>
    <row r="5" spans="1:14" ht="37.5" customHeight="1" x14ac:dyDescent="0.55000000000000004">
      <c r="B5" s="65" t="s">
        <v>47</v>
      </c>
      <c r="C5" s="101"/>
      <c r="D5" s="78" t="s">
        <v>73</v>
      </c>
      <c r="E5" s="79"/>
      <c r="F5" s="79"/>
      <c r="G5" s="79"/>
      <c r="H5" s="80"/>
      <c r="I5" s="123" t="s">
        <v>92</v>
      </c>
      <c r="J5" s="124"/>
      <c r="K5" s="125"/>
      <c r="L5" s="51" t="s">
        <v>48</v>
      </c>
      <c r="M5" s="2" t="s">
        <v>18</v>
      </c>
      <c r="N5" s="51" t="s">
        <v>65</v>
      </c>
    </row>
    <row r="6" spans="1:14" ht="15" customHeight="1" x14ac:dyDescent="0.55000000000000004">
      <c r="B6" s="65" t="s">
        <v>19</v>
      </c>
      <c r="C6" s="102"/>
      <c r="D6" s="115" t="s">
        <v>66</v>
      </c>
      <c r="E6" s="116"/>
      <c r="F6" s="116"/>
      <c r="G6" s="116"/>
      <c r="H6" s="116"/>
      <c r="I6" s="65" t="s">
        <v>20</v>
      </c>
      <c r="J6" s="101"/>
      <c r="K6" s="102"/>
      <c r="L6" s="119">
        <v>5</v>
      </c>
      <c r="M6" s="2" t="s">
        <v>20</v>
      </c>
      <c r="N6" s="121">
        <v>37.5</v>
      </c>
    </row>
    <row r="7" spans="1:14" ht="15" customHeight="1" x14ac:dyDescent="0.55000000000000004">
      <c r="B7" s="106" t="s">
        <v>21</v>
      </c>
      <c r="C7" s="108"/>
      <c r="D7" s="117"/>
      <c r="E7" s="118"/>
      <c r="F7" s="118"/>
      <c r="G7" s="118"/>
      <c r="H7" s="118"/>
      <c r="I7" s="106" t="s">
        <v>22</v>
      </c>
      <c r="J7" s="107"/>
      <c r="K7" s="108"/>
      <c r="L7" s="120"/>
      <c r="M7" s="3" t="s">
        <v>23</v>
      </c>
      <c r="N7" s="122"/>
    </row>
    <row r="9" spans="1:14" x14ac:dyDescent="0.55000000000000004">
      <c r="B9" s="65" t="s">
        <v>24</v>
      </c>
      <c r="C9" s="101"/>
      <c r="D9" s="102"/>
      <c r="E9" s="65" t="s">
        <v>25</v>
      </c>
      <c r="F9" s="101"/>
      <c r="G9" s="101"/>
      <c r="H9" s="102"/>
      <c r="L9" s="2" t="s">
        <v>26</v>
      </c>
      <c r="M9" s="2" t="s">
        <v>27</v>
      </c>
      <c r="N9" s="12" t="s">
        <v>28</v>
      </c>
    </row>
    <row r="10" spans="1:14" x14ac:dyDescent="0.55000000000000004">
      <c r="B10" s="103"/>
      <c r="C10" s="104"/>
      <c r="D10" s="105"/>
      <c r="E10" s="103"/>
      <c r="F10" s="104"/>
      <c r="G10" s="104"/>
      <c r="H10" s="105"/>
      <c r="L10" s="13" t="s">
        <v>60</v>
      </c>
      <c r="M10" s="13" t="s">
        <v>61</v>
      </c>
      <c r="N10" s="14" t="s">
        <v>29</v>
      </c>
    </row>
    <row r="11" spans="1:14" ht="18.5" thickBot="1" x14ac:dyDescent="0.6">
      <c r="B11" s="106"/>
      <c r="C11" s="107"/>
      <c r="D11" s="108"/>
      <c r="E11" s="106"/>
      <c r="F11" s="107"/>
      <c r="G11" s="107"/>
      <c r="H11" s="108"/>
      <c r="L11" s="13" t="s">
        <v>30</v>
      </c>
      <c r="M11" s="13" t="s">
        <v>31</v>
      </c>
      <c r="N11" s="15" t="s">
        <v>76</v>
      </c>
    </row>
    <row r="12" spans="1:14" ht="23.25" customHeight="1" x14ac:dyDescent="0.55000000000000004">
      <c r="B12" s="45" t="s">
        <v>88</v>
      </c>
      <c r="C12" s="46"/>
      <c r="D12" s="47"/>
      <c r="E12" s="81" t="s">
        <v>89</v>
      </c>
      <c r="F12" s="82"/>
      <c r="G12" s="82"/>
      <c r="H12" s="83"/>
      <c r="L12" s="109">
        <v>41</v>
      </c>
      <c r="M12" s="111">
        <v>7.5</v>
      </c>
      <c r="N12" s="113">
        <f>L12*M12</f>
        <v>307.5</v>
      </c>
    </row>
    <row r="13" spans="1:14" ht="23.25" customHeight="1" thickBot="1" x14ac:dyDescent="0.6">
      <c r="B13" s="48" t="s">
        <v>84</v>
      </c>
      <c r="C13" s="49"/>
      <c r="D13" s="50"/>
      <c r="E13" s="84" t="s">
        <v>90</v>
      </c>
      <c r="F13" s="85"/>
      <c r="G13" s="85"/>
      <c r="H13" s="86"/>
      <c r="J13" s="23"/>
      <c r="L13" s="110"/>
      <c r="M13" s="112"/>
      <c r="N13" s="114"/>
    </row>
    <row r="14" spans="1:14" x14ac:dyDescent="0.55000000000000004">
      <c r="B14" s="53"/>
      <c r="C14" s="53"/>
      <c r="D14" s="53"/>
      <c r="E14" s="54"/>
      <c r="F14" s="54"/>
      <c r="G14" s="54"/>
      <c r="H14" s="54"/>
      <c r="J14" s="23"/>
      <c r="L14" s="55"/>
      <c r="M14" s="56" t="s">
        <v>75</v>
      </c>
      <c r="N14" s="52"/>
    </row>
    <row r="15" spans="1:14" x14ac:dyDescent="0.55000000000000004">
      <c r="B15" t="s">
        <v>32</v>
      </c>
    </row>
    <row r="16" spans="1:14" x14ac:dyDescent="0.55000000000000004">
      <c r="B16" s="94" t="s">
        <v>33</v>
      </c>
      <c r="C16" s="95"/>
      <c r="D16" s="95"/>
      <c r="E16" s="95"/>
      <c r="F16" s="95"/>
      <c r="G16" s="96"/>
      <c r="H16" s="87" t="s">
        <v>34</v>
      </c>
      <c r="I16" s="87"/>
      <c r="J16" s="72" t="s">
        <v>35</v>
      </c>
      <c r="K16" s="87"/>
      <c r="L16" s="87"/>
      <c r="M16" s="72" t="s">
        <v>36</v>
      </c>
      <c r="N16" s="73"/>
    </row>
    <row r="17" spans="2:15" x14ac:dyDescent="0.55000000000000004">
      <c r="B17" s="74" t="s">
        <v>37</v>
      </c>
      <c r="C17" s="92"/>
      <c r="D17" s="92"/>
      <c r="E17" s="72" t="s">
        <v>38</v>
      </c>
      <c r="F17" s="87"/>
      <c r="G17" s="73"/>
      <c r="H17" s="74" t="s">
        <v>39</v>
      </c>
      <c r="I17" s="75"/>
      <c r="J17" s="92"/>
      <c r="K17" s="92"/>
      <c r="L17" s="92"/>
      <c r="M17" s="74"/>
      <c r="N17" s="75"/>
    </row>
    <row r="18" spans="2:15" ht="18.5" thickBot="1" x14ac:dyDescent="0.6">
      <c r="B18" s="74" t="s">
        <v>79</v>
      </c>
      <c r="C18" s="92"/>
      <c r="D18" s="75"/>
      <c r="E18" s="92" t="s">
        <v>40</v>
      </c>
      <c r="F18" s="92"/>
      <c r="G18" s="75"/>
      <c r="H18" s="88" t="s">
        <v>41</v>
      </c>
      <c r="I18" s="89"/>
      <c r="J18" s="92" t="s">
        <v>91</v>
      </c>
      <c r="K18" s="92"/>
      <c r="L18" s="92"/>
      <c r="M18" s="74" t="s">
        <v>42</v>
      </c>
      <c r="N18" s="75"/>
      <c r="O18" t="s">
        <v>6</v>
      </c>
    </row>
    <row r="19" spans="2:15" ht="60" customHeight="1" thickBot="1" x14ac:dyDescent="0.6">
      <c r="B19" s="97">
        <v>654321</v>
      </c>
      <c r="C19" s="98"/>
      <c r="D19" s="99"/>
      <c r="E19" s="91">
        <f>IFERROR(B19/N12,0)</f>
        <v>2127.8731707317074</v>
      </c>
      <c r="F19" s="91"/>
      <c r="G19" s="100"/>
      <c r="H19" s="90">
        <v>2400</v>
      </c>
      <c r="I19" s="91"/>
      <c r="J19" s="76">
        <f>MIN(E19,H19)</f>
        <v>2127.8731707317074</v>
      </c>
      <c r="K19" s="93"/>
      <c r="L19" s="93"/>
      <c r="M19" s="76">
        <f>J19*N12</f>
        <v>654321</v>
      </c>
      <c r="N19" s="77"/>
      <c r="O19" s="16">
        <f>H19*N12</f>
        <v>738000</v>
      </c>
    </row>
    <row r="20" spans="2:15" x14ac:dyDescent="0.55000000000000004">
      <c r="B20" s="57" t="s">
        <v>77</v>
      </c>
    </row>
    <row r="21" spans="2:15" x14ac:dyDescent="0.55000000000000004">
      <c r="B21" t="s">
        <v>78</v>
      </c>
    </row>
  </sheetData>
  <mergeCells count="37">
    <mergeCell ref="B19:D19"/>
    <mergeCell ref="E19:G19"/>
    <mergeCell ref="H19:I19"/>
    <mergeCell ref="J19:L19"/>
    <mergeCell ref="M19:N19"/>
    <mergeCell ref="B17:D17"/>
    <mergeCell ref="E17:G17"/>
    <mergeCell ref="H17:I17"/>
    <mergeCell ref="J17:L17"/>
    <mergeCell ref="M17:N17"/>
    <mergeCell ref="B18:D18"/>
    <mergeCell ref="E18:G18"/>
    <mergeCell ref="H18:I18"/>
    <mergeCell ref="J18:L18"/>
    <mergeCell ref="M18:N18"/>
    <mergeCell ref="B16:G16"/>
    <mergeCell ref="H16:I16"/>
    <mergeCell ref="J16:L16"/>
    <mergeCell ref="M16:N16"/>
    <mergeCell ref="M12:M13"/>
    <mergeCell ref="B9:D11"/>
    <mergeCell ref="E9:H11"/>
    <mergeCell ref="E12:H12"/>
    <mergeCell ref="L12:L13"/>
    <mergeCell ref="N12:N13"/>
    <mergeCell ref="E13:H13"/>
    <mergeCell ref="A3:N3"/>
    <mergeCell ref="B5:C5"/>
    <mergeCell ref="D5:H5"/>
    <mergeCell ref="I5:K5"/>
    <mergeCell ref="B6:C6"/>
    <mergeCell ref="D6:H7"/>
    <mergeCell ref="I6:K6"/>
    <mergeCell ref="L6:L7"/>
    <mergeCell ref="N6:N7"/>
    <mergeCell ref="B7:C7"/>
    <mergeCell ref="I7:K7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1"/>
  <sheetViews>
    <sheetView view="pageBreakPreview" topLeftCell="A5" zoomScale="80" zoomScaleNormal="100" zoomScaleSheetLayoutView="80" workbookViewId="0">
      <selection activeCell="J19" sqref="J19:L19"/>
    </sheetView>
  </sheetViews>
  <sheetFormatPr defaultRowHeight="18" x14ac:dyDescent="0.55000000000000004"/>
  <cols>
    <col min="1" max="1" width="1.75" customWidth="1"/>
    <col min="8" max="8" width="12.58203125" customWidth="1"/>
    <col min="9" max="9" width="2.33203125" customWidth="1"/>
    <col min="10" max="10" width="7.75" customWidth="1"/>
    <col min="11" max="11" width="2.33203125" customWidth="1"/>
    <col min="12" max="13" width="15.58203125" customWidth="1"/>
    <col min="14" max="14" width="20.58203125" customWidth="1"/>
    <col min="15" max="15" width="10.58203125" customWidth="1"/>
  </cols>
  <sheetData>
    <row r="1" spans="1:14" x14ac:dyDescent="0.55000000000000004">
      <c r="B1" t="s">
        <v>86</v>
      </c>
    </row>
    <row r="3" spans="1:14" ht="22.5" x14ac:dyDescent="0.65">
      <c r="A3" s="60" t="s">
        <v>83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x14ac:dyDescent="0.55000000000000004">
      <c r="A4" t="s">
        <v>46</v>
      </c>
    </row>
    <row r="5" spans="1:14" ht="37.5" customHeight="1" x14ac:dyDescent="0.55000000000000004">
      <c r="B5" s="65" t="s">
        <v>47</v>
      </c>
      <c r="C5" s="101"/>
      <c r="D5" s="78" t="s">
        <v>72</v>
      </c>
      <c r="E5" s="79"/>
      <c r="F5" s="79"/>
      <c r="G5" s="79"/>
      <c r="H5" s="80"/>
      <c r="I5" s="123" t="s">
        <v>92</v>
      </c>
      <c r="J5" s="124"/>
      <c r="K5" s="125"/>
      <c r="L5" s="51" t="s">
        <v>48</v>
      </c>
      <c r="M5" s="2" t="s">
        <v>18</v>
      </c>
      <c r="N5" s="51" t="s">
        <v>65</v>
      </c>
    </row>
    <row r="6" spans="1:14" ht="15" customHeight="1" x14ac:dyDescent="0.55000000000000004">
      <c r="B6" s="65" t="s">
        <v>19</v>
      </c>
      <c r="C6" s="102"/>
      <c r="D6" s="115" t="s">
        <v>66</v>
      </c>
      <c r="E6" s="116"/>
      <c r="F6" s="116"/>
      <c r="G6" s="116"/>
      <c r="H6" s="116"/>
      <c r="I6" s="65" t="s">
        <v>20</v>
      </c>
      <c r="J6" s="101"/>
      <c r="K6" s="102"/>
      <c r="L6" s="119">
        <v>5</v>
      </c>
      <c r="M6" s="2" t="s">
        <v>20</v>
      </c>
      <c r="N6" s="121">
        <v>37.5</v>
      </c>
    </row>
    <row r="7" spans="1:14" ht="15" customHeight="1" x14ac:dyDescent="0.55000000000000004">
      <c r="B7" s="106" t="s">
        <v>21</v>
      </c>
      <c r="C7" s="108"/>
      <c r="D7" s="117"/>
      <c r="E7" s="118"/>
      <c r="F7" s="118"/>
      <c r="G7" s="118"/>
      <c r="H7" s="118"/>
      <c r="I7" s="106" t="s">
        <v>22</v>
      </c>
      <c r="J7" s="107"/>
      <c r="K7" s="108"/>
      <c r="L7" s="120"/>
      <c r="M7" s="3" t="s">
        <v>23</v>
      </c>
      <c r="N7" s="122"/>
    </row>
    <row r="9" spans="1:14" x14ac:dyDescent="0.55000000000000004">
      <c r="B9" s="65" t="s">
        <v>24</v>
      </c>
      <c r="C9" s="101"/>
      <c r="D9" s="102"/>
      <c r="E9" s="65" t="s">
        <v>25</v>
      </c>
      <c r="F9" s="101"/>
      <c r="G9" s="101"/>
      <c r="H9" s="102"/>
      <c r="L9" s="2" t="s">
        <v>26</v>
      </c>
      <c r="M9" s="2" t="s">
        <v>27</v>
      </c>
      <c r="N9" s="12" t="s">
        <v>28</v>
      </c>
    </row>
    <row r="10" spans="1:14" x14ac:dyDescent="0.55000000000000004">
      <c r="B10" s="103"/>
      <c r="C10" s="104"/>
      <c r="D10" s="105"/>
      <c r="E10" s="103"/>
      <c r="F10" s="104"/>
      <c r="G10" s="104"/>
      <c r="H10" s="105"/>
      <c r="L10" s="13" t="s">
        <v>60</v>
      </c>
      <c r="M10" s="13" t="s">
        <v>61</v>
      </c>
      <c r="N10" s="14" t="s">
        <v>29</v>
      </c>
    </row>
    <row r="11" spans="1:14" ht="18.5" thickBot="1" x14ac:dyDescent="0.6">
      <c r="B11" s="106"/>
      <c r="C11" s="107"/>
      <c r="D11" s="108"/>
      <c r="E11" s="106"/>
      <c r="F11" s="107"/>
      <c r="G11" s="107"/>
      <c r="H11" s="108"/>
      <c r="L11" s="13" t="s">
        <v>30</v>
      </c>
      <c r="M11" s="13" t="s">
        <v>31</v>
      </c>
      <c r="N11" s="15" t="s">
        <v>76</v>
      </c>
    </row>
    <row r="12" spans="1:14" ht="23.25" customHeight="1" x14ac:dyDescent="0.55000000000000004">
      <c r="B12" s="45" t="s">
        <v>88</v>
      </c>
      <c r="C12" s="46"/>
      <c r="D12" s="47"/>
      <c r="E12" s="81" t="s">
        <v>89</v>
      </c>
      <c r="F12" s="82"/>
      <c r="G12" s="82"/>
      <c r="H12" s="83"/>
      <c r="L12" s="109">
        <v>41</v>
      </c>
      <c r="M12" s="111">
        <v>7.5</v>
      </c>
      <c r="N12" s="113">
        <f>L12*M12</f>
        <v>307.5</v>
      </c>
    </row>
    <row r="13" spans="1:14" ht="23.25" customHeight="1" thickBot="1" x14ac:dyDescent="0.6">
      <c r="B13" s="48" t="s">
        <v>84</v>
      </c>
      <c r="C13" s="49"/>
      <c r="D13" s="50"/>
      <c r="E13" s="84" t="s">
        <v>90</v>
      </c>
      <c r="F13" s="85"/>
      <c r="G13" s="85"/>
      <c r="H13" s="86"/>
      <c r="J13" s="23"/>
      <c r="L13" s="110"/>
      <c r="M13" s="112"/>
      <c r="N13" s="114"/>
    </row>
    <row r="14" spans="1:14" x14ac:dyDescent="0.55000000000000004">
      <c r="B14" s="53"/>
      <c r="C14" s="53"/>
      <c r="D14" s="53"/>
      <c r="E14" s="54"/>
      <c r="F14" s="54"/>
      <c r="G14" s="54"/>
      <c r="H14" s="54"/>
      <c r="J14" s="23"/>
      <c r="L14" s="55"/>
      <c r="M14" s="56" t="s">
        <v>75</v>
      </c>
      <c r="N14" s="52"/>
    </row>
    <row r="15" spans="1:14" x14ac:dyDescent="0.55000000000000004">
      <c r="B15" t="s">
        <v>32</v>
      </c>
    </row>
    <row r="16" spans="1:14" x14ac:dyDescent="0.55000000000000004">
      <c r="B16" s="94" t="s">
        <v>33</v>
      </c>
      <c r="C16" s="95"/>
      <c r="D16" s="95"/>
      <c r="E16" s="95"/>
      <c r="F16" s="95"/>
      <c r="G16" s="96"/>
      <c r="H16" s="87" t="s">
        <v>34</v>
      </c>
      <c r="I16" s="87"/>
      <c r="J16" s="72" t="s">
        <v>35</v>
      </c>
      <c r="K16" s="87"/>
      <c r="L16" s="87"/>
      <c r="M16" s="72" t="s">
        <v>36</v>
      </c>
      <c r="N16" s="73"/>
    </row>
    <row r="17" spans="2:15" x14ac:dyDescent="0.55000000000000004">
      <c r="B17" s="74" t="s">
        <v>37</v>
      </c>
      <c r="C17" s="92"/>
      <c r="D17" s="92"/>
      <c r="E17" s="72" t="s">
        <v>38</v>
      </c>
      <c r="F17" s="87"/>
      <c r="G17" s="73"/>
      <c r="H17" s="74" t="s">
        <v>39</v>
      </c>
      <c r="I17" s="75"/>
      <c r="J17" s="92"/>
      <c r="K17" s="92"/>
      <c r="L17" s="92"/>
      <c r="M17" s="74"/>
      <c r="N17" s="75"/>
    </row>
    <row r="18" spans="2:15" ht="18.5" thickBot="1" x14ac:dyDescent="0.6">
      <c r="B18" s="74" t="s">
        <v>79</v>
      </c>
      <c r="C18" s="92"/>
      <c r="D18" s="75"/>
      <c r="E18" s="92" t="s">
        <v>40</v>
      </c>
      <c r="F18" s="92"/>
      <c r="G18" s="75"/>
      <c r="H18" s="88" t="s">
        <v>41</v>
      </c>
      <c r="I18" s="89"/>
      <c r="J18" s="92" t="s">
        <v>91</v>
      </c>
      <c r="K18" s="92"/>
      <c r="L18" s="92"/>
      <c r="M18" s="74" t="s">
        <v>42</v>
      </c>
      <c r="N18" s="75"/>
      <c r="O18" t="s">
        <v>6</v>
      </c>
    </row>
    <row r="19" spans="2:15" ht="60" customHeight="1" thickBot="1" x14ac:dyDescent="0.6">
      <c r="B19" s="97">
        <v>654321</v>
      </c>
      <c r="C19" s="98"/>
      <c r="D19" s="99"/>
      <c r="E19" s="91">
        <f>IFERROR(B19/N12,0)</f>
        <v>2127.8731707317074</v>
      </c>
      <c r="F19" s="91"/>
      <c r="G19" s="100"/>
      <c r="H19" s="90">
        <v>2400</v>
      </c>
      <c r="I19" s="91"/>
      <c r="J19" s="76">
        <f>MIN(E19,H19)</f>
        <v>2127.8731707317074</v>
      </c>
      <c r="K19" s="93"/>
      <c r="L19" s="93"/>
      <c r="M19" s="76">
        <f>J19*N12</f>
        <v>654321</v>
      </c>
      <c r="N19" s="77"/>
      <c r="O19" s="16">
        <f>H19*N12</f>
        <v>738000</v>
      </c>
    </row>
    <row r="20" spans="2:15" x14ac:dyDescent="0.55000000000000004">
      <c r="B20" s="57" t="s">
        <v>77</v>
      </c>
    </row>
    <row r="21" spans="2:15" x14ac:dyDescent="0.55000000000000004">
      <c r="B21" t="s">
        <v>78</v>
      </c>
    </row>
  </sheetData>
  <mergeCells count="37">
    <mergeCell ref="B19:D19"/>
    <mergeCell ref="E19:G19"/>
    <mergeCell ref="H19:I19"/>
    <mergeCell ref="J19:L19"/>
    <mergeCell ref="M19:N19"/>
    <mergeCell ref="B17:D17"/>
    <mergeCell ref="E17:G17"/>
    <mergeCell ref="H17:I17"/>
    <mergeCell ref="J17:L17"/>
    <mergeCell ref="M17:N17"/>
    <mergeCell ref="B18:D18"/>
    <mergeCell ref="E18:G18"/>
    <mergeCell ref="H18:I18"/>
    <mergeCell ref="J18:L18"/>
    <mergeCell ref="M18:N18"/>
    <mergeCell ref="B16:G16"/>
    <mergeCell ref="H16:I16"/>
    <mergeCell ref="J16:L16"/>
    <mergeCell ref="M16:N16"/>
    <mergeCell ref="M12:M13"/>
    <mergeCell ref="B9:D11"/>
    <mergeCell ref="E9:H11"/>
    <mergeCell ref="E12:H12"/>
    <mergeCell ref="L12:L13"/>
    <mergeCell ref="N12:N13"/>
    <mergeCell ref="E13:H13"/>
    <mergeCell ref="A3:N3"/>
    <mergeCell ref="B5:C5"/>
    <mergeCell ref="D5:H5"/>
    <mergeCell ref="I5:K5"/>
    <mergeCell ref="B6:C6"/>
    <mergeCell ref="D6:H7"/>
    <mergeCell ref="I6:K6"/>
    <mergeCell ref="L6:L7"/>
    <mergeCell ref="N6:N7"/>
    <mergeCell ref="B7:C7"/>
    <mergeCell ref="I7:K7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baseType="lpstr" size="12">
      <vt:lpstr>様式２</vt:lpstr>
      <vt:lpstr>様式2-2(個表) ①</vt:lpstr>
      <vt:lpstr>様式2-2(個表) ②</vt:lpstr>
      <vt:lpstr>様式２【記入例】 </vt:lpstr>
      <vt:lpstr>様式２-2(個表) ① 【記入例】</vt:lpstr>
      <vt:lpstr>様式２-2(個表) ② 【記入例】</vt:lpstr>
      <vt:lpstr>様式２!Print_Area</vt:lpstr>
      <vt:lpstr>'様式２【記入例】 '!Print_Area</vt:lpstr>
      <vt:lpstr>'様式2-2(個表) ①'!Print_Area</vt:lpstr>
      <vt:lpstr>'様式２-2(個表) ① 【記入例】'!Print_Area</vt:lpstr>
      <vt:lpstr>'様式2-2(個表) ②'!Print_Area</vt:lpstr>
      <vt:lpstr>'様式２-2(個表) ② 【記入例】'!Print_Area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2026-04-30T05:10:46Z</dcterms:modified>
</cp:coreProperties>
</file>